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ebecca.voelkerding\Desktop\"/>
    </mc:Choice>
  </mc:AlternateContent>
  <bookViews>
    <workbookView xWindow="0" yWindow="0" windowWidth="15930" windowHeight="8175" tabRatio="703"/>
  </bookViews>
  <sheets>
    <sheet name="2017 expenses" sheetId="30" r:id="rId1"/>
    <sheet name="Guidelines &amp; mileage - 2017" sheetId="31" r:id="rId2"/>
    <sheet name="2016 Expenses" sheetId="32" r:id="rId3"/>
    <sheet name="Instructions" sheetId="10" r:id="rId4"/>
  </sheets>
  <definedNames>
    <definedName name="_xlnm.Print_Area" localSheetId="2">'2016 Expenses'!$A$1:$H$30</definedName>
    <definedName name="_xlnm.Print_Area" localSheetId="0">'2017 expenses'!$A$1:$H$30</definedName>
    <definedName name="_xlnm.Print_Area" localSheetId="1">'Guidelines &amp; mileage - 2017'!$A$1:$I$63</definedName>
    <definedName name="_xlnm.Print_Area" localSheetId="3">Instructions!$A$6:$I$39</definedName>
  </definedNames>
  <calcPr calcId="152511"/>
</workbook>
</file>

<file path=xl/calcChain.xml><?xml version="1.0" encoding="utf-8"?>
<calcChain xmlns="http://schemas.openxmlformats.org/spreadsheetml/2006/main">
  <c r="F16" i="30" l="1"/>
  <c r="F15" i="30"/>
  <c r="F14" i="30"/>
  <c r="F13" i="30"/>
  <c r="F12" i="30"/>
  <c r="F11" i="30"/>
  <c r="F10" i="30"/>
  <c r="F9" i="30"/>
  <c r="H19" i="32"/>
  <c r="F16" i="32"/>
  <c r="H16" i="32" s="1"/>
  <c r="F15" i="32"/>
  <c r="H15" i="32" s="1"/>
  <c r="F14" i="32"/>
  <c r="H14" i="32" s="1"/>
  <c r="F13" i="32"/>
  <c r="H13" i="32" s="1"/>
  <c r="F12" i="32"/>
  <c r="H12" i="32" s="1"/>
  <c r="F11" i="32"/>
  <c r="H11" i="32" s="1"/>
  <c r="F10" i="32"/>
  <c r="H10" i="32" s="1"/>
  <c r="F9" i="32"/>
  <c r="H9" i="32" s="1"/>
  <c r="H18" i="32" l="1"/>
  <c r="H20" i="32" s="1"/>
  <c r="H22" i="32" l="1"/>
  <c r="H23" i="32"/>
  <c r="H13" i="30"/>
  <c r="H9" i="30"/>
  <c r="D58" i="31"/>
  <c r="E58" i="31" s="1"/>
  <c r="D57" i="31"/>
  <c r="E57" i="31" s="1"/>
  <c r="D56" i="31"/>
  <c r="E56" i="31" s="1"/>
  <c r="D55" i="31"/>
  <c r="E55" i="31" s="1"/>
  <c r="D54" i="31"/>
  <c r="E54" i="31" s="1"/>
  <c r="D53" i="31"/>
  <c r="E53" i="31" s="1"/>
  <c r="D52" i="31"/>
  <c r="E52" i="31" s="1"/>
  <c r="D51" i="31"/>
  <c r="E51" i="31" s="1"/>
  <c r="D50" i="31"/>
  <c r="E50" i="31" s="1"/>
  <c r="D49" i="31"/>
  <c r="E49" i="31" s="1"/>
  <c r="D48" i="31"/>
  <c r="E48" i="31" s="1"/>
  <c r="D47" i="31"/>
  <c r="E47" i="31" s="1"/>
  <c r="D46" i="31"/>
  <c r="E46" i="31" s="1"/>
  <c r="D45" i="31"/>
  <c r="E45" i="31" s="1"/>
  <c r="D44" i="31"/>
  <c r="E44" i="31" s="1"/>
  <c r="D43" i="31"/>
  <c r="E43" i="31" s="1"/>
  <c r="D42" i="31"/>
  <c r="E42" i="31" s="1"/>
  <c r="D41" i="31"/>
  <c r="E41" i="31" s="1"/>
  <c r="D40" i="31"/>
  <c r="E40" i="31" s="1"/>
  <c r="D39" i="31"/>
  <c r="E39" i="31" s="1"/>
  <c r="D38" i="31"/>
  <c r="E38" i="31" s="1"/>
  <c r="D37" i="31"/>
  <c r="E37" i="31" s="1"/>
  <c r="D36" i="31"/>
  <c r="E36" i="31" s="1"/>
  <c r="D35" i="31"/>
  <c r="E35" i="31" s="1"/>
  <c r="D34" i="31"/>
  <c r="E34" i="31" s="1"/>
  <c r="D33" i="31"/>
  <c r="E33" i="31" s="1"/>
  <c r="D32" i="31"/>
  <c r="E32" i="31" s="1"/>
  <c r="D31" i="31"/>
  <c r="E31" i="31" s="1"/>
  <c r="D30" i="31"/>
  <c r="E30" i="31" s="1"/>
  <c r="D29" i="31"/>
  <c r="E29" i="31" s="1"/>
  <c r="D28" i="31"/>
  <c r="E28" i="31" s="1"/>
  <c r="D27" i="31"/>
  <c r="E27" i="31" s="1"/>
  <c r="H19" i="30"/>
  <c r="H16" i="30"/>
  <c r="H15" i="30"/>
  <c r="H14" i="30"/>
  <c r="H12" i="30"/>
  <c r="H11" i="30"/>
  <c r="H10" i="30"/>
  <c r="H18" i="30" l="1"/>
  <c r="H20" i="30" s="1"/>
  <c r="H23" i="30" l="1"/>
  <c r="H22" i="30"/>
  <c r="H27" i="10"/>
  <c r="G27" i="10"/>
  <c r="F27" i="10"/>
  <c r="E27" i="10"/>
  <c r="D27" i="10"/>
  <c r="I29" i="10"/>
  <c r="I24" i="10"/>
  <c r="I23" i="10"/>
  <c r="I22" i="10"/>
  <c r="I21" i="10"/>
  <c r="I27" i="10" s="1"/>
  <c r="I30" i="10" s="1"/>
  <c r="I32" i="10" s="1"/>
  <c r="I33" i="10" s="1"/>
  <c r="I20" i="10"/>
  <c r="I19" i="10"/>
</calcChain>
</file>

<file path=xl/sharedStrings.xml><?xml version="1.0" encoding="utf-8"?>
<sst xmlns="http://schemas.openxmlformats.org/spreadsheetml/2006/main" count="160" uniqueCount="111">
  <si>
    <t>Expense Claim Form</t>
  </si>
  <si>
    <t>Date:</t>
  </si>
  <si>
    <t>Department:</t>
  </si>
  <si>
    <t>Breakfast</t>
  </si>
  <si>
    <t>Lunch</t>
  </si>
  <si>
    <t>Dinner</t>
  </si>
  <si>
    <t>Location</t>
  </si>
  <si>
    <t>Must attach receipts</t>
  </si>
  <si>
    <t>Daily</t>
  </si>
  <si>
    <t>Date</t>
  </si>
  <si>
    <t>Origination</t>
  </si>
  <si>
    <t>Destination</t>
  </si>
  <si>
    <t>Gas</t>
  </si>
  <si>
    <t>Lodging</t>
  </si>
  <si>
    <t>Other</t>
  </si>
  <si>
    <t>TOTAL</t>
  </si>
  <si>
    <t>TOTALS</t>
  </si>
  <si>
    <t>Employee/Other:</t>
  </si>
  <si>
    <t>Employee/Other Address:</t>
  </si>
  <si>
    <t>Supervisor/Administrator:</t>
  </si>
  <si>
    <t>Finance Administrator:</t>
  </si>
  <si>
    <t xml:space="preserve">All expenses should be submitted within 30 days of having been incurred. </t>
  </si>
  <si>
    <t xml:space="preserve">Belle </t>
  </si>
  <si>
    <t>Borgia</t>
  </si>
  <si>
    <t>Bourbon</t>
  </si>
  <si>
    <t>Fatima</t>
  </si>
  <si>
    <t>Four Rivers CC</t>
  </si>
  <si>
    <t>New Haven</t>
  </si>
  <si>
    <t>Owensville</t>
  </si>
  <si>
    <t>Pacific</t>
  </si>
  <si>
    <t xml:space="preserve">Rolla </t>
  </si>
  <si>
    <t>St. Clair</t>
  </si>
  <si>
    <t>Sullivan</t>
  </si>
  <si>
    <t>Union</t>
  </si>
  <si>
    <t>Vienna</t>
  </si>
  <si>
    <t>Warrenton</t>
  </si>
  <si>
    <t>Washington</t>
  </si>
  <si>
    <t>Wright City</t>
  </si>
  <si>
    <t>Arnold - JCA</t>
  </si>
  <si>
    <t>Hillsboro-Jefferson</t>
  </si>
  <si>
    <t>Linn Tech</t>
  </si>
  <si>
    <t>Park Hills - MAC</t>
  </si>
  <si>
    <t>St. Charles CC</t>
  </si>
  <si>
    <t>Springfiled - OTC</t>
  </si>
  <si>
    <t>SLCC - Meramec</t>
  </si>
  <si>
    <t>SLCC - Downtown Bldg</t>
  </si>
  <si>
    <t>SLCC - Flo Valley</t>
  </si>
  <si>
    <t>UMSL</t>
  </si>
  <si>
    <t>Columbia</t>
  </si>
  <si>
    <t>Jefferson City</t>
  </si>
  <si>
    <t>Kansas City</t>
  </si>
  <si>
    <t>Lake Ozark</t>
  </si>
  <si>
    <t>Lambert Airport</t>
  </si>
  <si>
    <t>St. Louis</t>
  </si>
  <si>
    <t>* Mileage is based on information received through mapquest.com.</t>
  </si>
  <si>
    <t xml:space="preserve">According to Expense Reimbursement Policy 4.18: </t>
  </si>
  <si>
    <t>Name:</t>
  </si>
  <si>
    <t>Position:</t>
  </si>
  <si>
    <r>
      <t xml:space="preserve">Meals                 </t>
    </r>
    <r>
      <rPr>
        <sz val="10"/>
        <color indexed="8"/>
        <rFont val="Calibri"/>
        <family val="2"/>
      </rPr>
      <t>($36/day max)</t>
    </r>
  </si>
  <si>
    <t xml:space="preserve">Amount due East Central College = </t>
  </si>
  <si>
    <t xml:space="preserve">Amount due employee = </t>
  </si>
  <si>
    <t>When the employee's work-day includes assignments at two or more college sites, mileage will be paid between such sites but not to or from the employee's residence. When traveling from home to a site other than the employee's assigned place of employment, mileage will be calculated from the College or employee’s home, whichever is less.</t>
  </si>
  <si>
    <t xml:space="preserve">Mileage due employee ($0.555 per mile) = </t>
  </si>
  <si>
    <t>High Schools</t>
  </si>
  <si>
    <t>Area Colleges</t>
  </si>
  <si>
    <t>Area Cities</t>
  </si>
  <si>
    <t>Mileage                                   One Way</t>
  </si>
  <si>
    <t>East Central College Reimbursable Expenses:</t>
  </si>
  <si>
    <r>
      <rPr>
        <sz val="12"/>
        <color indexed="8"/>
        <rFont val="Calibri"/>
        <family val="2"/>
      </rPr>
      <t xml:space="preserve">Meals provided </t>
    </r>
    <r>
      <rPr>
        <sz val="10"/>
        <color indexed="8"/>
        <rFont val="Calibri"/>
        <family val="2"/>
      </rPr>
      <t xml:space="preserve">    (place an X behind all that apply):</t>
    </r>
  </si>
  <si>
    <t xml:space="preserve">Purpose of travel/supplies:  </t>
  </si>
  <si>
    <t>Mileage &amp; reimbursable expenses total* =</t>
  </si>
  <si>
    <r>
      <t xml:space="preserve">Miles  </t>
    </r>
    <r>
      <rPr>
        <sz val="10"/>
        <color indexed="8"/>
        <rFont val="Calibri"/>
        <family val="2"/>
      </rPr>
      <t>(reference sheet - next tab)</t>
    </r>
  </si>
  <si>
    <t>Budget area to be charged (must be filled in):</t>
  </si>
  <si>
    <t xml:space="preserve">If travel destination is not listed on the mileage chart (second tab), please use www.mapquest.com to calculate mileage. </t>
  </si>
  <si>
    <t>Advance received from ECC =</t>
  </si>
  <si>
    <t>Please get required signatures for this form before turning it into the Business Office for processing.</t>
  </si>
  <si>
    <t xml:space="preserve">Amounts due the college and the employee will be calculated automatically. </t>
  </si>
  <si>
    <t xml:space="preserve">If travel destination is not listed on the mileage chart (second tab), please refer to ECC's mileage reimbursement guidelines and then use www.mapquest.com to calculate appropriate mileage. </t>
  </si>
  <si>
    <t xml:space="preserve">PLEASE REMEMBER TO ATTACH YOUR ORIGINAL RECEIPTS!      THANK YOU. </t>
  </si>
  <si>
    <r>
      <rPr>
        <b/>
        <sz val="12"/>
        <color indexed="8"/>
        <rFont val="Calibri"/>
        <family val="2"/>
      </rPr>
      <t>Total miles</t>
    </r>
    <r>
      <rPr>
        <sz val="12"/>
        <color indexed="8"/>
        <rFont val="Calibri"/>
        <family val="2"/>
      </rPr>
      <t xml:space="preserve">           </t>
    </r>
    <r>
      <rPr>
        <sz val="10"/>
        <color indexed="8"/>
        <rFont val="Calibri"/>
        <family val="2"/>
      </rPr>
      <t>(reference sheet - next tab)</t>
    </r>
  </si>
  <si>
    <r>
      <rPr>
        <b/>
        <sz val="12"/>
        <color indexed="8"/>
        <rFont val="Calibri"/>
        <family val="2"/>
      </rPr>
      <t xml:space="preserve">Description of expense.                                              </t>
    </r>
    <r>
      <rPr>
        <sz val="12"/>
        <color indexed="8"/>
        <rFont val="Calibri"/>
        <family val="2"/>
      </rPr>
      <t>(If mileage, please enter                                     origination &amp; destination locations)</t>
    </r>
  </si>
  <si>
    <t>Purpose of expense:</t>
  </si>
  <si>
    <r>
      <t xml:space="preserve">Total for this expense                     </t>
    </r>
    <r>
      <rPr>
        <sz val="12"/>
        <color indexed="8"/>
        <rFont val="Calibri"/>
        <family val="2"/>
      </rPr>
      <t xml:space="preserve">  (if not mileage)</t>
    </r>
  </si>
  <si>
    <r>
      <t xml:space="preserve">Budget area to be charged                  </t>
    </r>
    <r>
      <rPr>
        <sz val="12"/>
        <color indexed="8"/>
        <rFont val="Calibri"/>
        <family val="2"/>
      </rPr>
      <t xml:space="preserve"> (must be filled in)</t>
    </r>
  </si>
  <si>
    <t>Total mileage reimbursement</t>
  </si>
  <si>
    <t>Total reimburseable expenses for this entry</t>
  </si>
  <si>
    <t>Reimburseable expenses (not mileage) =</t>
  </si>
  <si>
    <t xml:space="preserve">TOTAL REIMBURSEMENT REQUESTED = </t>
  </si>
  <si>
    <t>2016 Expense Claim Form</t>
  </si>
  <si>
    <t xml:space="preserve">Mileage due employee ($0.54 per mile) = </t>
  </si>
  <si>
    <t xml:space="preserve">Requests for reimbursement of expenses must be submitted on the appropriate Expense Reimbursement Form within 30 days of the expense or they will not be reimbursed. Transportation, lodging, and meeting/conference registration charges should be pre-paid using a college credit card whenever possible. </t>
  </si>
  <si>
    <t>Mileage expenses for travel subject to reimbursement shall be reimbursed at a per mile rate established by the Internal Revenue Service.  Mileage expense for traveling to and from the employee's residence to the employee's assigned place of employment, whether at the main campus or at an extension center, shall not be reimbursed. When the employee's work day includes assignments at two or more College sites, mileage will be paid between such sites but not to or from the employee's residence. When traveling from home to a site other than the employee's assigned place of employment, mileage will be calculated from the College or employee’s home, whichever is less.</t>
  </si>
  <si>
    <t>Other transportation expenses, including but not limited to, railroad fares, air fares, taxicabs, baggage transfers, tolls, and parking fees shall be reimbursed in full provided such expenses are necessary and reasonable and supported by appropriate receipts.</t>
  </si>
  <si>
    <t xml:space="preserve">Lodging expenses shall be reimbursed in full provided such expenses are necessary and reasonable and supported by appropriate receipts.  For lodging in Missouri, employees should provide the hotel/motel with the ECC tax exemption letter. </t>
  </si>
  <si>
    <t>The College will reimburse actual meal expenses for approved activities, with itemized receipts, as follows:</t>
  </si>
  <si>
    <t xml:space="preserve">Single-Day Trips – For single-day trips for meetings outside of the district/service region, reimbursement for actual meal expenses up to 
$15 with itemized receipts.  If a meal is provided as part of the meeting, no reimbursement will be provided. </t>
  </si>
  <si>
    <t xml:space="preserve">Overnight Trips – For trips requiring overnight travel, reimbursement for actual meal expenses up to $44 per day with itemized receipts.  On the first and last day of travel, reimbursement up to $20 per day with itemized receipts.  In cases where a meal or meals are provided as part of the conference or registration cost, the maximum daily reimbursement will be reduced as follows for the meals provided: breakfast, $8; lunch, $12, dinner, $24. </t>
  </si>
  <si>
    <t xml:space="preserve">Business Meals – Expenses for meals with a business purpose will be reimbursed in full if authorized by the employee’s administrator.  
These expenses must be supported with the names and positions of the employees and guests involved and a description of the purpose of the meeting. </t>
  </si>
  <si>
    <t xml:space="preserve">Required Meetings – When a College employee is required to attend a function where a meal must be purchased, the meal expense shall be reimbursed in full. </t>
  </si>
  <si>
    <t xml:space="preserve">Alcohol – In no case will costs of alcoholic beverages or other personal expenses be reimbursed. </t>
  </si>
  <si>
    <t xml:space="preserve">Excess Expenses – If expenses in excess of the limitations stated above are charged to the employee’s College-issued credit card, reimbursement must be made to the College within 30 days for the amount exceeding the stated limit. </t>
  </si>
  <si>
    <t>A reimbursable mileage guideline will be generated by the Office of Finance and Administration which delineates standard mileage from the College to sites commonly traveled to.  Mileage to sites not on the guide will be based on mileage provided via Map Quest or other web mapping service and documented with a printout of the web page.</t>
  </si>
  <si>
    <t>Meals ($44 max per day)</t>
  </si>
  <si>
    <t>Must attach original receipts.</t>
  </si>
  <si>
    <t>2017 Expense Claim Form</t>
  </si>
  <si>
    <t xml:space="preserve">Mileage due employee ($0.535 per mile) = </t>
  </si>
  <si>
    <t>2017 Mileage Reimbursement Chart</t>
  </si>
  <si>
    <t xml:space="preserve">Reimbursement Rate (effective 1-1-2017)  </t>
  </si>
  <si>
    <t>Cents per mile</t>
  </si>
  <si>
    <t>Reimburse-ment Amount            (one way)</t>
  </si>
  <si>
    <t>Reimburse-ment Amount           (round trip)</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</si>
</sst>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7" formatCode="&quot;$&quot;#,##0.00_);\(&quot;$&quot;#,##0.00\)"/>
    <numFmt numFmtId="44" formatCode="_(&quot;$&quot;* #,##0.00_);_(&quot;$&quot;* \(#,##0.00\);_(&quot;$&quot;* &quot;-&quot;??_);_(@_)"/>
    <numFmt numFmtId="164" formatCode="&quot;$&quot;#,##0.00"/>
  </numFmts>
  <fonts count="21" x14ac:knownFonts="1">
    <font>
      <sz val="11"/>
      <color theme="1"/>
      <name val="Calibri"/>
      <family val="2"/>
      <scheme val="minor"/>
    </font>
    <font>
      <sz val="12"/>
      <color indexed="8"/>
      <name val="Calibri"/>
      <family val="2"/>
    </font>
    <font>
      <b/>
      <sz val="12"/>
      <color indexed="8"/>
      <name val="Calibri"/>
      <family val="2"/>
    </font>
    <font>
      <sz val="10"/>
      <color indexed="8"/>
      <name val="Calibri"/>
      <family val="2"/>
    </font>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8"/>
      <color theme="1"/>
      <name val="Calibri"/>
      <family val="2"/>
      <scheme val="minor"/>
    </font>
    <font>
      <sz val="18"/>
      <color theme="1"/>
      <name val="Calibri"/>
      <family val="2"/>
      <scheme val="minor"/>
    </font>
    <font>
      <b/>
      <u/>
      <sz val="12"/>
      <color theme="1"/>
      <name val="Calibri"/>
      <family val="2"/>
      <scheme val="minor"/>
    </font>
    <font>
      <b/>
      <sz val="20"/>
      <color theme="1"/>
      <name val="Calibri"/>
      <family val="2"/>
      <scheme val="minor"/>
    </font>
    <font>
      <sz val="11"/>
      <color theme="0"/>
      <name val="Calibri"/>
      <family val="2"/>
      <scheme val="minor"/>
    </font>
    <font>
      <b/>
      <sz val="11"/>
      <color theme="0"/>
      <name val="Calibri"/>
      <family val="2"/>
      <scheme val="minor"/>
    </font>
    <font>
      <b/>
      <sz val="10"/>
      <color theme="1"/>
      <name val="Calibri"/>
      <family val="2"/>
      <scheme val="minor"/>
    </font>
    <font>
      <sz val="10"/>
      <color theme="1"/>
      <name val="Calibri"/>
      <family val="2"/>
      <scheme val="minor"/>
    </font>
    <font>
      <sz val="12"/>
      <name val="Calibri"/>
      <family val="2"/>
      <scheme val="minor"/>
    </font>
    <font>
      <b/>
      <sz val="14"/>
      <color theme="1"/>
      <name val="Calibri"/>
      <family val="2"/>
      <scheme val="minor"/>
    </font>
    <font>
      <b/>
      <sz val="24"/>
      <color theme="1"/>
      <name val="Calibri"/>
      <family val="2"/>
      <scheme val="minor"/>
    </font>
    <font>
      <b/>
      <i/>
      <sz val="16"/>
      <color theme="1"/>
      <name val="Calibri"/>
      <family val="2"/>
      <scheme val="minor"/>
    </font>
    <font>
      <u/>
      <sz val="11"/>
      <color theme="1"/>
      <name val="Calibri"/>
      <family val="2"/>
      <scheme val="minor"/>
    </font>
  </fonts>
  <fills count="15">
    <fill>
      <patternFill patternType="none"/>
    </fill>
    <fill>
      <patternFill patternType="gray125"/>
    </fill>
    <fill>
      <patternFill patternType="solid">
        <fgColor rgb="FFCCECFF"/>
        <bgColor indexed="64"/>
      </patternFill>
    </fill>
    <fill>
      <patternFill patternType="solid">
        <fgColor theme="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rgb="FFFF9933"/>
        <bgColor indexed="64"/>
      </patternFill>
    </fill>
    <fill>
      <patternFill patternType="solid">
        <fgColor rgb="FF9CF2B9"/>
        <bgColor indexed="64"/>
      </patternFill>
    </fill>
    <fill>
      <patternFill patternType="solid">
        <fgColor rgb="FFFF0000"/>
        <bgColor indexed="64"/>
      </patternFill>
    </fill>
    <fill>
      <patternFill patternType="solid">
        <fgColor rgb="FFCCFFCC"/>
        <bgColor indexed="64"/>
      </patternFill>
    </fill>
    <fill>
      <patternFill patternType="solid">
        <fgColor theme="9" tint="0.59999389629810485"/>
        <bgColor indexed="64"/>
      </patternFill>
    </fill>
  </fills>
  <borders count="30">
    <border>
      <left/>
      <right/>
      <top/>
      <bottom/>
      <diagonal/>
    </border>
    <border>
      <left/>
      <right/>
      <top/>
      <bottom style="thin">
        <color indexed="64"/>
      </bottom>
      <diagonal/>
    </border>
    <border>
      <left/>
      <right/>
      <top style="thin">
        <color indexed="64"/>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2">
    <xf numFmtId="0" fontId="0" fillId="0" borderId="0"/>
    <xf numFmtId="44" fontId="4" fillId="0" borderId="0" applyFont="0" applyFill="0" applyBorder="0" applyAlignment="0" applyProtection="0"/>
  </cellStyleXfs>
  <cellXfs count="203">
    <xf numFmtId="0" fontId="0" fillId="0" borderId="0" xfId="0"/>
    <xf numFmtId="0" fontId="7" fillId="0" borderId="0" xfId="0" applyFont="1"/>
    <xf numFmtId="0" fontId="0" fillId="0" borderId="1" xfId="0" applyBorder="1"/>
    <xf numFmtId="0" fontId="0" fillId="0" borderId="2" xfId="0" applyBorder="1"/>
    <xf numFmtId="0" fontId="5" fillId="0" borderId="0" xfId="0" applyFont="1"/>
    <xf numFmtId="14" fontId="0" fillId="0" borderId="1" xfId="0" applyNumberFormat="1" applyBorder="1"/>
    <xf numFmtId="0" fontId="0" fillId="0" borderId="0" xfId="0" quotePrefix="1"/>
    <xf numFmtId="0" fontId="0" fillId="0" borderId="0" xfId="0" applyFill="1"/>
    <xf numFmtId="0" fontId="8" fillId="0" borderId="0" xfId="0" applyFont="1" applyAlignment="1"/>
    <xf numFmtId="0" fontId="0" fillId="0" borderId="0" xfId="0" applyProtection="1"/>
    <xf numFmtId="0" fontId="8" fillId="0" borderId="0" xfId="0" applyFont="1" applyAlignment="1" applyProtection="1"/>
    <xf numFmtId="0" fontId="5" fillId="0" borderId="0" xfId="0" applyFont="1" applyProtection="1"/>
    <xf numFmtId="0" fontId="5" fillId="0" borderId="0" xfId="0" applyFont="1" applyFill="1" applyProtection="1"/>
    <xf numFmtId="0" fontId="0" fillId="0" borderId="0" xfId="0" applyFill="1" applyProtection="1"/>
    <xf numFmtId="0" fontId="0" fillId="0" borderId="0" xfId="0" applyFill="1" applyBorder="1" applyAlignment="1" applyProtection="1">
      <alignment horizontal="left" wrapText="1"/>
    </xf>
    <xf numFmtId="0" fontId="6" fillId="0" borderId="0" xfId="0" applyFont="1" applyFill="1" applyAlignment="1" applyProtection="1">
      <alignment horizontal="left" wrapText="1"/>
    </xf>
    <xf numFmtId="0" fontId="0" fillId="0" borderId="0" xfId="0" applyFill="1" applyBorder="1" applyAlignment="1" applyProtection="1">
      <alignment horizontal="left"/>
    </xf>
    <xf numFmtId="0" fontId="0" fillId="2" borderId="3" xfId="0" applyFill="1" applyBorder="1" applyProtection="1"/>
    <xf numFmtId="0" fontId="5" fillId="3" borderId="0" xfId="0" applyFont="1" applyFill="1" applyProtection="1"/>
    <xf numFmtId="0" fontId="6" fillId="4" borderId="4" xfId="0" applyFont="1" applyFill="1" applyBorder="1" applyProtection="1"/>
    <xf numFmtId="0" fontId="5" fillId="4" borderId="4" xfId="0" applyFont="1" applyFill="1" applyBorder="1" applyProtection="1"/>
    <xf numFmtId="0" fontId="5" fillId="4" borderId="5" xfId="0" applyFont="1" applyFill="1" applyBorder="1" applyProtection="1"/>
    <xf numFmtId="0" fontId="5" fillId="4" borderId="6" xfId="0" applyFont="1" applyFill="1" applyBorder="1" applyProtection="1"/>
    <xf numFmtId="0" fontId="5" fillId="4" borderId="4" xfId="0" applyFont="1" applyFill="1" applyBorder="1" applyAlignment="1" applyProtection="1">
      <alignment wrapText="1"/>
    </xf>
    <xf numFmtId="0" fontId="5" fillId="4" borderId="5" xfId="0" applyFont="1" applyFill="1" applyBorder="1" applyAlignment="1" applyProtection="1">
      <alignment wrapText="1"/>
    </xf>
    <xf numFmtId="0" fontId="5" fillId="4" borderId="2" xfId="0" applyFont="1" applyFill="1" applyBorder="1" applyProtection="1"/>
    <xf numFmtId="0" fontId="0" fillId="5" borderId="7" xfId="0" applyFill="1" applyBorder="1" applyProtection="1"/>
    <xf numFmtId="0" fontId="0" fillId="5" borderId="8" xfId="0" applyFill="1" applyBorder="1" applyAlignment="1" applyProtection="1">
      <alignment wrapText="1"/>
    </xf>
    <xf numFmtId="0" fontId="0" fillId="5" borderId="9" xfId="0" applyFill="1" applyBorder="1" applyAlignment="1" applyProtection="1">
      <alignment wrapText="1"/>
    </xf>
    <xf numFmtId="0" fontId="0" fillId="5" borderId="7" xfId="0" applyFill="1" applyBorder="1" applyAlignment="1" applyProtection="1">
      <alignment horizontal="center"/>
    </xf>
    <xf numFmtId="44" fontId="0" fillId="5" borderId="8" xfId="0" applyNumberFormat="1" applyFill="1" applyBorder="1" applyProtection="1"/>
    <xf numFmtId="44" fontId="0" fillId="5" borderId="3" xfId="0" applyNumberFormat="1" applyFill="1" applyBorder="1" applyProtection="1"/>
    <xf numFmtId="44" fontId="0" fillId="5" borderId="9" xfId="0" applyNumberFormat="1" applyFill="1" applyBorder="1" applyProtection="1"/>
    <xf numFmtId="44" fontId="0" fillId="0" borderId="7" xfId="0" applyNumberFormat="1" applyFill="1" applyBorder="1" applyProtection="1"/>
    <xf numFmtId="0" fontId="0" fillId="2" borderId="10" xfId="0" applyFill="1" applyBorder="1" applyProtection="1"/>
    <xf numFmtId="0" fontId="0" fillId="2" borderId="11" xfId="0" applyFill="1" applyBorder="1" applyAlignment="1" applyProtection="1">
      <alignment wrapText="1"/>
    </xf>
    <xf numFmtId="0" fontId="0" fillId="2" borderId="12" xfId="0" applyFill="1" applyBorder="1" applyAlignment="1" applyProtection="1">
      <alignment wrapText="1"/>
    </xf>
    <xf numFmtId="0" fontId="0" fillId="2" borderId="10" xfId="0" applyFill="1" applyBorder="1" applyAlignment="1" applyProtection="1">
      <alignment horizontal="center"/>
    </xf>
    <xf numFmtId="44" fontId="0" fillId="2" borderId="11" xfId="0" applyNumberFormat="1" applyFill="1" applyBorder="1" applyProtection="1"/>
    <xf numFmtId="44" fontId="0" fillId="2" borderId="13" xfId="0" applyNumberFormat="1" applyFill="1" applyBorder="1" applyProtection="1"/>
    <xf numFmtId="44" fontId="0" fillId="2" borderId="12" xfId="0" applyNumberFormat="1" applyFill="1" applyBorder="1" applyProtection="1"/>
    <xf numFmtId="44" fontId="0" fillId="0" borderId="10" xfId="0" applyNumberFormat="1" applyFill="1" applyBorder="1" applyProtection="1"/>
    <xf numFmtId="0" fontId="0" fillId="2" borderId="14" xfId="0" applyFill="1" applyBorder="1" applyProtection="1"/>
    <xf numFmtId="0" fontId="0" fillId="2" borderId="15" xfId="0" applyFill="1" applyBorder="1" applyAlignment="1" applyProtection="1">
      <alignment wrapText="1"/>
    </xf>
    <xf numFmtId="0" fontId="0" fillId="2" borderId="16" xfId="0" applyFill="1" applyBorder="1" applyAlignment="1" applyProtection="1">
      <alignment wrapText="1"/>
    </xf>
    <xf numFmtId="0" fontId="0" fillId="2" borderId="14" xfId="0" applyFill="1" applyBorder="1" applyAlignment="1" applyProtection="1">
      <alignment horizontal="center"/>
    </xf>
    <xf numFmtId="44" fontId="0" fillId="2" borderId="15" xfId="0" applyNumberFormat="1" applyFill="1" applyBorder="1" applyProtection="1"/>
    <xf numFmtId="44" fontId="0" fillId="2" borderId="1" xfId="0" applyNumberFormat="1" applyFill="1" applyBorder="1" applyProtection="1"/>
    <xf numFmtId="44" fontId="0" fillId="2" borderId="16" xfId="0" applyNumberFormat="1" applyFill="1" applyBorder="1" applyProtection="1"/>
    <xf numFmtId="0" fontId="7" fillId="4" borderId="0" xfId="0" applyFont="1" applyFill="1" applyProtection="1"/>
    <xf numFmtId="0" fontId="7" fillId="4" borderId="0" xfId="0" applyFont="1" applyFill="1" applyAlignment="1" applyProtection="1">
      <alignment horizontal="center"/>
    </xf>
    <xf numFmtId="44" fontId="7" fillId="4" borderId="0" xfId="0" applyNumberFormat="1" applyFont="1" applyFill="1" applyProtection="1"/>
    <xf numFmtId="0" fontId="7" fillId="0" borderId="0" xfId="0" applyFont="1" applyProtection="1"/>
    <xf numFmtId="44" fontId="0" fillId="0" borderId="0" xfId="0" applyNumberFormat="1" applyProtection="1"/>
    <xf numFmtId="44" fontId="0" fillId="0" borderId="0" xfId="0" applyNumberFormat="1" applyFill="1" applyProtection="1"/>
    <xf numFmtId="44" fontId="0" fillId="5" borderId="0" xfId="0" applyNumberFormat="1" applyFill="1" applyProtection="1"/>
    <xf numFmtId="44" fontId="0" fillId="6" borderId="0" xfId="0" applyNumberFormat="1" applyFill="1" applyProtection="1"/>
    <xf numFmtId="0" fontId="0" fillId="0" borderId="0" xfId="0" quotePrefix="1" applyProtection="1"/>
    <xf numFmtId="0" fontId="0" fillId="0" borderId="1" xfId="0" applyBorder="1" applyProtection="1"/>
    <xf numFmtId="14" fontId="0" fillId="0" borderId="1" xfId="0" applyNumberFormat="1" applyBorder="1" applyProtection="1"/>
    <xf numFmtId="0" fontId="0" fillId="0" borderId="2" xfId="0" applyBorder="1" applyProtection="1"/>
    <xf numFmtId="0" fontId="9" fillId="0" borderId="0" xfId="0" applyFont="1" applyProtection="1"/>
    <xf numFmtId="0" fontId="10" fillId="0" borderId="0" xfId="0" applyFont="1" applyProtection="1"/>
    <xf numFmtId="0" fontId="11" fillId="0" borderId="0" xfId="0" applyFont="1" applyAlignment="1" applyProtection="1">
      <alignment horizontal="left"/>
    </xf>
    <xf numFmtId="0" fontId="11" fillId="0" borderId="0" xfId="0" applyFont="1" applyAlignment="1" applyProtection="1">
      <alignment horizontal="center"/>
    </xf>
    <xf numFmtId="0" fontId="6" fillId="0" borderId="0" xfId="0" applyFont="1" applyAlignment="1" applyProtection="1">
      <alignment horizontal="center"/>
    </xf>
    <xf numFmtId="0" fontId="7" fillId="0" borderId="0" xfId="0" applyFont="1" applyAlignment="1" applyProtection="1">
      <alignment horizontal="left"/>
    </xf>
    <xf numFmtId="0" fontId="7" fillId="0" borderId="0" xfId="0" applyFont="1" applyAlignment="1" applyProtection="1">
      <alignment horizontal="center"/>
    </xf>
    <xf numFmtId="0" fontId="7" fillId="0" borderId="0" xfId="0" applyFont="1" applyAlignment="1" applyProtection="1"/>
    <xf numFmtId="0" fontId="0" fillId="0" borderId="0" xfId="0" applyAlignment="1" applyProtection="1"/>
    <xf numFmtId="0" fontId="0" fillId="0" borderId="0" xfId="0" applyAlignment="1" applyProtection="1">
      <alignment horizontal="center"/>
    </xf>
    <xf numFmtId="44" fontId="4" fillId="0" borderId="0" xfId="1" applyFont="1" applyAlignment="1" applyProtection="1">
      <alignment horizontal="center"/>
    </xf>
    <xf numFmtId="0" fontId="12" fillId="3" borderId="0" xfId="0" applyFont="1" applyFill="1" applyProtection="1"/>
    <xf numFmtId="0" fontId="13" fillId="3" borderId="5" xfId="0" applyFont="1" applyFill="1" applyBorder="1" applyAlignment="1" applyProtection="1">
      <alignment horizontal="center" wrapText="1"/>
    </xf>
    <xf numFmtId="0" fontId="13" fillId="3" borderId="4" xfId="1" applyNumberFormat="1" applyFont="1" applyFill="1" applyBorder="1" applyAlignment="1" applyProtection="1">
      <alignment horizontal="center" wrapText="1"/>
    </xf>
    <xf numFmtId="0" fontId="13" fillId="3" borderId="6" xfId="1" applyNumberFormat="1" applyFont="1" applyFill="1" applyBorder="1" applyAlignment="1" applyProtection="1">
      <alignment horizontal="center" wrapText="1"/>
    </xf>
    <xf numFmtId="0" fontId="0" fillId="7" borderId="17" xfId="0" applyFill="1" applyBorder="1" applyAlignment="1" applyProtection="1">
      <alignment wrapText="1"/>
    </xf>
    <xf numFmtId="0" fontId="0" fillId="7" borderId="18" xfId="0" applyNumberFormat="1" applyFill="1" applyBorder="1" applyAlignment="1" applyProtection="1">
      <alignment horizontal="center"/>
    </xf>
    <xf numFmtId="7" fontId="4" fillId="7" borderId="19" xfId="1" applyNumberFormat="1" applyFont="1" applyFill="1" applyBorder="1" applyAlignment="1" applyProtection="1">
      <alignment horizontal="center"/>
    </xf>
    <xf numFmtId="7" fontId="0" fillId="7" borderId="17" xfId="0" applyNumberFormat="1" applyFill="1" applyBorder="1" applyAlignment="1" applyProtection="1">
      <alignment horizontal="center"/>
    </xf>
    <xf numFmtId="0" fontId="0" fillId="7" borderId="19" xfId="0" applyFill="1" applyBorder="1" applyAlignment="1" applyProtection="1">
      <alignment wrapText="1"/>
    </xf>
    <xf numFmtId="0" fontId="0" fillId="7" borderId="10" xfId="0" applyFill="1" applyBorder="1" applyAlignment="1" applyProtection="1">
      <alignment wrapText="1"/>
    </xf>
    <xf numFmtId="0" fontId="0" fillId="7" borderId="11" xfId="0" applyNumberFormat="1" applyFill="1" applyBorder="1" applyAlignment="1" applyProtection="1">
      <alignment horizontal="center"/>
    </xf>
    <xf numFmtId="7" fontId="4" fillId="7" borderId="10" xfId="1" applyNumberFormat="1" applyFont="1" applyFill="1" applyBorder="1" applyAlignment="1" applyProtection="1">
      <alignment horizontal="center"/>
    </xf>
    <xf numFmtId="7" fontId="0" fillId="7" borderId="10" xfId="0" applyNumberFormat="1" applyFill="1" applyBorder="1" applyAlignment="1" applyProtection="1">
      <alignment horizontal="center"/>
    </xf>
    <xf numFmtId="0" fontId="0" fillId="7" borderId="14" xfId="0" applyFill="1" applyBorder="1" applyAlignment="1" applyProtection="1">
      <alignment wrapText="1"/>
    </xf>
    <xf numFmtId="0" fontId="0" fillId="7" borderId="15" xfId="0" applyNumberFormat="1" applyFill="1" applyBorder="1" applyAlignment="1" applyProtection="1">
      <alignment horizontal="center"/>
    </xf>
    <xf numFmtId="7" fontId="4" fillId="7" borderId="14" xfId="1" applyNumberFormat="1" applyFont="1" applyFill="1" applyBorder="1" applyAlignment="1" applyProtection="1">
      <alignment horizontal="center"/>
    </xf>
    <xf numFmtId="7" fontId="0" fillId="7" borderId="14" xfId="0" applyNumberFormat="1" applyFill="1" applyBorder="1" applyAlignment="1" applyProtection="1">
      <alignment horizontal="center"/>
    </xf>
    <xf numFmtId="0" fontId="0" fillId="8" borderId="17" xfId="0" applyFill="1" applyBorder="1" applyAlignment="1" applyProtection="1">
      <alignment wrapText="1"/>
    </xf>
    <xf numFmtId="0" fontId="0" fillId="8" borderId="20" xfId="0" applyFont="1" applyFill="1" applyBorder="1" applyAlignment="1" applyProtection="1">
      <alignment wrapText="1"/>
    </xf>
    <xf numFmtId="0" fontId="4" fillId="8" borderId="21" xfId="1" applyNumberFormat="1" applyFont="1" applyFill="1" applyBorder="1" applyAlignment="1" applyProtection="1">
      <alignment horizontal="center"/>
    </xf>
    <xf numFmtId="164" fontId="0" fillId="8" borderId="21" xfId="0" applyNumberFormat="1" applyFill="1" applyBorder="1" applyAlignment="1" applyProtection="1">
      <alignment horizontal="center"/>
    </xf>
    <xf numFmtId="0" fontId="0" fillId="8" borderId="19" xfId="0" applyFill="1" applyBorder="1" applyAlignment="1" applyProtection="1">
      <alignment wrapText="1"/>
    </xf>
    <xf numFmtId="0" fontId="0" fillId="8" borderId="11" xfId="0" applyFont="1" applyFill="1" applyBorder="1" applyAlignment="1" applyProtection="1">
      <alignment wrapText="1"/>
    </xf>
    <xf numFmtId="0" fontId="4" fillId="8" borderId="10" xfId="1" applyNumberFormat="1" applyFont="1" applyFill="1" applyBorder="1" applyAlignment="1" applyProtection="1">
      <alignment horizontal="center"/>
    </xf>
    <xf numFmtId="164" fontId="0" fillId="8" borderId="10" xfId="0" applyNumberFormat="1" applyFill="1" applyBorder="1" applyAlignment="1" applyProtection="1">
      <alignment horizontal="center"/>
    </xf>
    <xf numFmtId="0" fontId="0" fillId="8" borderId="14" xfId="0" applyFill="1" applyBorder="1" applyAlignment="1" applyProtection="1">
      <alignment wrapText="1"/>
    </xf>
    <xf numFmtId="0" fontId="0" fillId="8" borderId="0" xfId="0" applyFont="1" applyFill="1" applyAlignment="1" applyProtection="1">
      <alignment wrapText="1"/>
    </xf>
    <xf numFmtId="0" fontId="4" fillId="8" borderId="14" xfId="1" applyNumberFormat="1" applyFont="1" applyFill="1" applyBorder="1" applyAlignment="1" applyProtection="1">
      <alignment horizontal="center"/>
    </xf>
    <xf numFmtId="164" fontId="0" fillId="8" borderId="14" xfId="0" applyNumberFormat="1" applyFill="1" applyBorder="1" applyAlignment="1" applyProtection="1">
      <alignment horizontal="center"/>
    </xf>
    <xf numFmtId="0" fontId="0" fillId="9" borderId="17" xfId="0" applyFill="1" applyBorder="1" applyProtection="1"/>
    <xf numFmtId="0" fontId="0" fillId="9" borderId="20" xfId="0" applyFont="1" applyFill="1" applyBorder="1" applyAlignment="1" applyProtection="1">
      <alignment wrapText="1"/>
    </xf>
    <xf numFmtId="0" fontId="0" fillId="9" borderId="21" xfId="0" applyFont="1" applyFill="1" applyBorder="1" applyAlignment="1" applyProtection="1">
      <alignment horizontal="center"/>
    </xf>
    <xf numFmtId="164" fontId="0" fillId="9" borderId="21" xfId="0" applyNumberFormat="1" applyFill="1" applyBorder="1" applyAlignment="1" applyProtection="1">
      <alignment horizontal="center"/>
    </xf>
    <xf numFmtId="0" fontId="0" fillId="9" borderId="19" xfId="0" applyFill="1" applyBorder="1" applyProtection="1"/>
    <xf numFmtId="0" fontId="0" fillId="9" borderId="11" xfId="0" applyFont="1" applyFill="1" applyBorder="1" applyAlignment="1" applyProtection="1">
      <alignment wrapText="1"/>
    </xf>
    <xf numFmtId="0" fontId="0" fillId="9" borderId="10" xfId="0" applyFont="1" applyFill="1" applyBorder="1" applyAlignment="1" applyProtection="1">
      <alignment horizontal="center"/>
    </xf>
    <xf numFmtId="164" fontId="0" fillId="9" borderId="10" xfId="0" applyNumberFormat="1" applyFill="1" applyBorder="1" applyAlignment="1" applyProtection="1">
      <alignment horizontal="center"/>
    </xf>
    <xf numFmtId="0" fontId="0" fillId="9" borderId="14" xfId="0" applyFill="1" applyBorder="1" applyProtection="1"/>
    <xf numFmtId="0" fontId="0" fillId="9" borderId="15" xfId="0" applyFont="1" applyFill="1" applyBorder="1" applyAlignment="1" applyProtection="1">
      <alignment wrapText="1"/>
    </xf>
    <xf numFmtId="0" fontId="0" fillId="9" borderId="14" xfId="0" applyFont="1" applyFill="1" applyBorder="1" applyAlignment="1" applyProtection="1">
      <alignment horizontal="center"/>
    </xf>
    <xf numFmtId="164" fontId="0" fillId="9" borderId="14" xfId="0" applyNumberFormat="1" applyFill="1" applyBorder="1" applyAlignment="1" applyProtection="1">
      <alignment horizontal="center"/>
    </xf>
    <xf numFmtId="0" fontId="14" fillId="0" borderId="0" xfId="0" applyFont="1" applyAlignment="1" applyProtection="1">
      <alignment vertical="center"/>
    </xf>
    <xf numFmtId="0" fontId="15" fillId="0" borderId="0" xfId="0" applyFont="1" applyAlignment="1" applyProtection="1">
      <alignment horizontal="center"/>
    </xf>
    <xf numFmtId="44" fontId="15" fillId="0" borderId="0" xfId="1" applyFont="1" applyAlignment="1" applyProtection="1">
      <alignment horizontal="center" wrapText="1"/>
    </xf>
    <xf numFmtId="0" fontId="15" fillId="0" borderId="0" xfId="0" applyFont="1" applyProtection="1"/>
    <xf numFmtId="0" fontId="0" fillId="0" borderId="0" xfId="0" applyFont="1" applyAlignment="1" applyProtection="1">
      <alignment wrapText="1"/>
    </xf>
    <xf numFmtId="0" fontId="0" fillId="0" borderId="0" xfId="0" applyFont="1" applyAlignment="1" applyProtection="1">
      <alignment horizontal="center"/>
    </xf>
    <xf numFmtId="44" fontId="4" fillId="0" borderId="0" xfId="1" applyFont="1" applyAlignment="1" applyProtection="1">
      <alignment horizontal="center" wrapText="1"/>
    </xf>
    <xf numFmtId="0" fontId="0" fillId="0" borderId="0" xfId="0" applyFont="1" applyProtection="1"/>
    <xf numFmtId="0" fontId="5" fillId="10" borderId="0" xfId="0" applyFont="1" applyFill="1" applyProtection="1"/>
    <xf numFmtId="0" fontId="0" fillId="10" borderId="0" xfId="0" applyFill="1" applyProtection="1"/>
    <xf numFmtId="0" fontId="6" fillId="0" borderId="0" xfId="0" applyFont="1" applyFill="1" applyAlignment="1">
      <alignment horizontal="right"/>
    </xf>
    <xf numFmtId="0" fontId="0" fillId="0" borderId="0" xfId="0" applyFont="1"/>
    <xf numFmtId="44" fontId="0" fillId="0" borderId="14" xfId="0" applyNumberFormat="1" applyFill="1" applyBorder="1" applyProtection="1">
      <protection locked="0"/>
    </xf>
    <xf numFmtId="0" fontId="0" fillId="0" borderId="14" xfId="0" applyFill="1" applyBorder="1" applyAlignment="1" applyProtection="1">
      <alignment horizontal="center"/>
      <protection locked="0"/>
    </xf>
    <xf numFmtId="0" fontId="0" fillId="0" borderId="14" xfId="0" applyFill="1" applyBorder="1" applyProtection="1">
      <protection locked="0"/>
    </xf>
    <xf numFmtId="44" fontId="0" fillId="0" borderId="10" xfId="0" applyNumberFormat="1" applyFill="1" applyBorder="1" applyProtection="1">
      <protection locked="0"/>
    </xf>
    <xf numFmtId="0" fontId="0" fillId="0" borderId="10" xfId="0" applyFill="1" applyBorder="1" applyAlignment="1" applyProtection="1">
      <alignment horizontal="center"/>
      <protection locked="0"/>
    </xf>
    <xf numFmtId="0" fontId="0" fillId="0" borderId="10" xfId="0" applyFill="1" applyBorder="1" applyProtection="1">
      <protection locked="0"/>
    </xf>
    <xf numFmtId="14" fontId="0" fillId="0" borderId="10" xfId="0" applyNumberFormat="1" applyFill="1" applyBorder="1" applyProtection="1">
      <protection locked="0"/>
    </xf>
    <xf numFmtId="44" fontId="0" fillId="0" borderId="7" xfId="0" applyNumberFormat="1" applyFill="1" applyBorder="1" applyProtection="1">
      <protection locked="0"/>
    </xf>
    <xf numFmtId="0" fontId="0" fillId="0" borderId="7" xfId="0" applyFill="1" applyBorder="1" applyAlignment="1" applyProtection="1">
      <alignment horizontal="center"/>
      <protection locked="0"/>
    </xf>
    <xf numFmtId="14" fontId="0" fillId="0" borderId="7" xfId="0" applyNumberFormat="1" applyFill="1" applyBorder="1" applyProtection="1">
      <protection locked="0"/>
    </xf>
    <xf numFmtId="0" fontId="6" fillId="4" borderId="4" xfId="0" applyFont="1" applyFill="1" applyBorder="1" applyAlignment="1">
      <alignment horizontal="center"/>
    </xf>
    <xf numFmtId="0" fontId="6" fillId="4" borderId="4" xfId="0" applyFont="1" applyFill="1" applyBorder="1" applyAlignment="1">
      <alignment horizontal="center" wrapText="1"/>
    </xf>
    <xf numFmtId="0" fontId="6" fillId="4" borderId="2" xfId="0" applyFont="1" applyFill="1" applyBorder="1" applyAlignment="1">
      <alignment horizontal="center" wrapText="1"/>
    </xf>
    <xf numFmtId="0" fontId="5" fillId="4" borderId="4" xfId="0" applyFont="1" applyFill="1" applyBorder="1" applyAlignment="1">
      <alignment horizontal="center" wrapText="1"/>
    </xf>
    <xf numFmtId="0" fontId="6" fillId="0" borderId="0" xfId="0" applyFont="1"/>
    <xf numFmtId="0" fontId="6" fillId="0" borderId="0" xfId="0" applyFont="1" applyAlignment="1">
      <alignment horizontal="right"/>
    </xf>
    <xf numFmtId="0" fontId="5" fillId="0" borderId="0" xfId="0" applyFont="1" applyAlignment="1">
      <alignment horizontal="right"/>
    </xf>
    <xf numFmtId="0" fontId="5" fillId="0" borderId="0" xfId="0" applyFont="1" applyFill="1" applyAlignment="1">
      <alignment horizontal="right"/>
    </xf>
    <xf numFmtId="0" fontId="0" fillId="0" borderId="0" xfId="0" applyBorder="1"/>
    <xf numFmtId="44" fontId="0" fillId="11" borderId="7" xfId="0" applyNumberFormat="1" applyFill="1" applyBorder="1"/>
    <xf numFmtId="44" fontId="0" fillId="11" borderId="22" xfId="0" applyNumberFormat="1" applyFill="1" applyBorder="1"/>
    <xf numFmtId="44" fontId="0" fillId="0" borderId="0" xfId="0" applyNumberFormat="1" applyFill="1" applyProtection="1">
      <protection locked="0"/>
    </xf>
    <xf numFmtId="44" fontId="0" fillId="0" borderId="21" xfId="0" applyNumberFormat="1" applyFill="1" applyBorder="1" applyProtection="1">
      <protection locked="0"/>
    </xf>
    <xf numFmtId="0" fontId="16" fillId="0" borderId="0" xfId="0" applyFont="1" applyFill="1" applyBorder="1" applyAlignment="1">
      <alignment horizontal="left" vertical="center" wrapText="1"/>
    </xf>
    <xf numFmtId="0" fontId="7" fillId="0" borderId="0" xfId="0" applyFont="1" applyAlignment="1">
      <alignment horizontal="right"/>
    </xf>
    <xf numFmtId="44" fontId="7" fillId="0" borderId="0" xfId="0" applyNumberFormat="1" applyFont="1" applyProtection="1"/>
    <xf numFmtId="44" fontId="0" fillId="11" borderId="0" xfId="0" applyNumberFormat="1" applyFill="1" applyProtection="1"/>
    <xf numFmtId="0" fontId="5" fillId="12" borderId="4" xfId="0" applyFont="1" applyFill="1" applyBorder="1" applyAlignment="1">
      <alignment horizontal="center" wrapText="1"/>
    </xf>
    <xf numFmtId="44" fontId="0" fillId="12" borderId="3" xfId="0" applyNumberFormat="1" applyFill="1" applyBorder="1" applyAlignment="1" applyProtection="1">
      <alignment horizontal="center"/>
      <protection locked="0"/>
    </xf>
    <xf numFmtId="0" fontId="17" fillId="0" borderId="0" xfId="0" applyFont="1" applyProtection="1"/>
    <xf numFmtId="0" fontId="0" fillId="13" borderId="0" xfId="0" applyFill="1"/>
    <xf numFmtId="0" fontId="5" fillId="13" borderId="0" xfId="0" applyFont="1" applyFill="1" applyAlignment="1">
      <alignment horizontal="right"/>
    </xf>
    <xf numFmtId="0" fontId="5" fillId="0" borderId="0" xfId="0" applyFont="1" applyAlignment="1" applyProtection="1">
      <alignment horizontal="left" wrapText="1"/>
    </xf>
    <xf numFmtId="0" fontId="5" fillId="0" borderId="0" xfId="0" applyFont="1" applyFill="1" applyAlignment="1" applyProtection="1">
      <alignment horizontal="left" wrapText="1"/>
    </xf>
    <xf numFmtId="44" fontId="0" fillId="12" borderId="22" xfId="0" applyNumberFormat="1" applyFill="1" applyBorder="1" applyAlignment="1" applyProtection="1">
      <alignment horizontal="center"/>
      <protection locked="0"/>
    </xf>
    <xf numFmtId="0" fontId="0" fillId="0" borderId="11" xfId="0" applyFill="1" applyBorder="1" applyAlignment="1" applyProtection="1">
      <alignment horizontal="left" wrapText="1"/>
      <protection locked="0"/>
    </xf>
    <xf numFmtId="0" fontId="0" fillId="0" borderId="12" xfId="0" applyFill="1" applyBorder="1" applyAlignment="1" applyProtection="1">
      <alignment horizontal="left" wrapText="1"/>
      <protection locked="0"/>
    </xf>
    <xf numFmtId="0" fontId="18" fillId="0" borderId="0" xfId="0" applyFont="1" applyAlignment="1">
      <alignment horizontal="center"/>
    </xf>
    <xf numFmtId="0" fontId="0" fillId="0" borderId="3" xfId="0" applyFill="1" applyBorder="1" applyAlignment="1" applyProtection="1">
      <alignment horizontal="left" wrapText="1"/>
      <protection locked="0"/>
    </xf>
    <xf numFmtId="14" fontId="0" fillId="0" borderId="3" xfId="0" applyNumberFormat="1" applyFill="1" applyBorder="1" applyAlignment="1" applyProtection="1">
      <alignment horizontal="left"/>
      <protection locked="0"/>
    </xf>
    <xf numFmtId="0" fontId="0" fillId="0" borderId="13" xfId="0" applyFill="1" applyBorder="1" applyAlignment="1" applyProtection="1">
      <alignment horizontal="left" wrapText="1"/>
      <protection locked="0"/>
    </xf>
    <xf numFmtId="0" fontId="0" fillId="0" borderId="13" xfId="0" applyFill="1" applyBorder="1" applyAlignment="1" applyProtection="1">
      <alignment horizontal="left"/>
      <protection locked="0"/>
    </xf>
    <xf numFmtId="0" fontId="5" fillId="4" borderId="5" xfId="0" applyFont="1" applyFill="1" applyBorder="1" applyAlignment="1">
      <alignment horizontal="center" wrapText="1"/>
    </xf>
    <xf numFmtId="0" fontId="5" fillId="4" borderId="6" xfId="0" applyFont="1" applyFill="1" applyBorder="1" applyAlignment="1">
      <alignment horizontal="center" wrapText="1"/>
    </xf>
    <xf numFmtId="0" fontId="0" fillId="0" borderId="20" xfId="0" applyFill="1" applyBorder="1" applyAlignment="1" applyProtection="1">
      <alignment horizontal="left" wrapText="1"/>
      <protection locked="0"/>
    </xf>
    <xf numFmtId="0" fontId="0" fillId="0" borderId="23" xfId="0" applyFill="1" applyBorder="1" applyAlignment="1" applyProtection="1">
      <alignment horizontal="left" wrapText="1"/>
      <protection locked="0"/>
    </xf>
    <xf numFmtId="0" fontId="0" fillId="0" borderId="24" xfId="0" applyFill="1" applyBorder="1" applyAlignment="1" applyProtection="1">
      <alignment horizontal="left" wrapText="1"/>
      <protection locked="0"/>
    </xf>
    <xf numFmtId="0" fontId="0" fillId="0" borderId="25" xfId="0" applyFill="1" applyBorder="1" applyAlignment="1" applyProtection="1">
      <alignment horizontal="left" wrapText="1"/>
      <protection locked="0"/>
    </xf>
    <xf numFmtId="0" fontId="16" fillId="14" borderId="26" xfId="0" applyFont="1" applyFill="1" applyBorder="1" applyAlignment="1">
      <alignment horizontal="left" vertical="center" wrapText="1"/>
    </xf>
    <xf numFmtId="0" fontId="16" fillId="14" borderId="27" xfId="0" applyFont="1" applyFill="1" applyBorder="1" applyAlignment="1">
      <alignment horizontal="left" vertical="center" wrapText="1"/>
    </xf>
    <xf numFmtId="0" fontId="16" fillId="14" borderId="28" xfId="0" applyFont="1" applyFill="1" applyBorder="1" applyAlignment="1">
      <alignment horizontal="left" vertical="center" wrapText="1"/>
    </xf>
    <xf numFmtId="0" fontId="16" fillId="14" borderId="18" xfId="0" applyFont="1" applyFill="1" applyBorder="1" applyAlignment="1">
      <alignment horizontal="left" vertical="center" wrapText="1"/>
    </xf>
    <xf numFmtId="0" fontId="16" fillId="14" borderId="0" xfId="0" applyFont="1" applyFill="1" applyBorder="1" applyAlignment="1">
      <alignment horizontal="left" vertical="center" wrapText="1"/>
    </xf>
    <xf numFmtId="0" fontId="16" fillId="14" borderId="29" xfId="0" applyFont="1" applyFill="1" applyBorder="1" applyAlignment="1">
      <alignment horizontal="left" vertical="center" wrapText="1"/>
    </xf>
    <xf numFmtId="0" fontId="16" fillId="14" borderId="15" xfId="0" applyFont="1" applyFill="1" applyBorder="1" applyAlignment="1">
      <alignment horizontal="left" vertical="center" wrapText="1"/>
    </xf>
    <xf numFmtId="0" fontId="16" fillId="14" borderId="1" xfId="0" applyFont="1" applyFill="1" applyBorder="1" applyAlignment="1">
      <alignment horizontal="left" vertical="center" wrapText="1"/>
    </xf>
    <xf numFmtId="0" fontId="16" fillId="14" borderId="16" xfId="0" applyFont="1" applyFill="1" applyBorder="1" applyAlignment="1">
      <alignment horizontal="left" vertical="center" wrapText="1"/>
    </xf>
    <xf numFmtId="0" fontId="19" fillId="0" borderId="0" xfId="0" applyFont="1" applyAlignment="1">
      <alignment horizontal="center"/>
    </xf>
    <xf numFmtId="0" fontId="5" fillId="0" borderId="0" xfId="0" applyFont="1" applyAlignment="1" applyProtection="1">
      <alignment horizontal="left" wrapText="1"/>
    </xf>
    <xf numFmtId="0" fontId="0" fillId="0" borderId="0" xfId="0" applyFont="1" applyAlignment="1" applyProtection="1">
      <alignment horizontal="left" wrapText="1"/>
    </xf>
    <xf numFmtId="0" fontId="20" fillId="0" borderId="0" xfId="0" applyFont="1" applyAlignment="1" applyProtection="1">
      <alignment horizontal="left" wrapText="1"/>
    </xf>
    <xf numFmtId="0" fontId="0" fillId="5" borderId="3" xfId="0" applyFill="1" applyBorder="1" applyAlignment="1" applyProtection="1">
      <alignment horizontal="left" wrapText="1"/>
    </xf>
    <xf numFmtId="0" fontId="18" fillId="0" borderId="0" xfId="0" applyFont="1" applyAlignment="1" applyProtection="1">
      <alignment horizontal="center"/>
    </xf>
    <xf numFmtId="0" fontId="0" fillId="5" borderId="3" xfId="0" applyFill="1" applyBorder="1" applyAlignment="1" applyProtection="1">
      <alignment horizontal="left"/>
    </xf>
    <xf numFmtId="0" fontId="0" fillId="5" borderId="13" xfId="0" applyFill="1" applyBorder="1" applyAlignment="1" applyProtection="1">
      <alignment horizontal="left" wrapText="1"/>
    </xf>
    <xf numFmtId="0" fontId="0" fillId="5" borderId="13" xfId="0" applyFill="1" applyBorder="1" applyAlignment="1" applyProtection="1">
      <alignment horizontal="left"/>
    </xf>
    <xf numFmtId="0" fontId="5" fillId="0" borderId="0" xfId="0" applyFont="1" applyAlignment="1" applyProtection="1">
      <alignment horizontal="right"/>
    </xf>
    <xf numFmtId="0" fontId="6" fillId="6" borderId="0" xfId="0" applyFont="1" applyFill="1" applyAlignment="1" applyProtection="1">
      <alignment horizontal="right"/>
    </xf>
    <xf numFmtId="0" fontId="6" fillId="0" borderId="0" xfId="0" applyFont="1" applyAlignment="1" applyProtection="1">
      <alignment horizontal="left" wrapText="1"/>
    </xf>
    <xf numFmtId="0" fontId="0" fillId="0" borderId="0" xfId="0" applyAlignment="1" applyProtection="1">
      <alignment horizontal="left" wrapText="1"/>
    </xf>
    <xf numFmtId="0" fontId="6" fillId="4" borderId="5" xfId="0" applyFont="1" applyFill="1" applyBorder="1" applyAlignment="1" applyProtection="1">
      <alignment horizontal="center"/>
    </xf>
    <xf numFmtId="0" fontId="6" fillId="4" borderId="2" xfId="0" applyFont="1" applyFill="1" applyBorder="1" applyAlignment="1" applyProtection="1">
      <alignment horizontal="center"/>
    </xf>
    <xf numFmtId="0" fontId="6" fillId="4" borderId="6" xfId="0" applyFont="1" applyFill="1" applyBorder="1" applyAlignment="1" applyProtection="1">
      <alignment horizontal="center"/>
    </xf>
    <xf numFmtId="0" fontId="6" fillId="5" borderId="5" xfId="0" applyFont="1" applyFill="1" applyBorder="1" applyAlignment="1" applyProtection="1">
      <alignment horizontal="center"/>
    </xf>
    <xf numFmtId="0" fontId="6" fillId="5" borderId="2" xfId="0" applyFont="1" applyFill="1" applyBorder="1" applyAlignment="1" applyProtection="1">
      <alignment horizontal="center"/>
    </xf>
    <xf numFmtId="0" fontId="6" fillId="5" borderId="6" xfId="0" applyFont="1" applyFill="1" applyBorder="1" applyAlignment="1" applyProtection="1">
      <alignment horizontal="center"/>
    </xf>
    <xf numFmtId="0" fontId="16" fillId="0" borderId="0" xfId="0" applyFont="1" applyAlignment="1" applyProtection="1">
      <alignment horizontal="left" vertical="center" wrapText="1"/>
    </xf>
    <xf numFmtId="0" fontId="5" fillId="0" borderId="0" xfId="0" applyFont="1" applyFill="1" applyAlignment="1" applyProtection="1">
      <alignment horizontal="righ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9525</xdr:rowOff>
    </xdr:from>
    <xdr:to>
      <xdr:col>2</xdr:col>
      <xdr:colOff>885825</xdr:colOff>
      <xdr:row>1</xdr:row>
      <xdr:rowOff>247650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9525"/>
          <a:ext cx="29051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9525</xdr:rowOff>
    </xdr:from>
    <xdr:to>
      <xdr:col>2</xdr:col>
      <xdr:colOff>885825</xdr:colOff>
      <xdr:row>1</xdr:row>
      <xdr:rowOff>247650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9525"/>
          <a:ext cx="29051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5</xdr:row>
      <xdr:rowOff>9525</xdr:rowOff>
    </xdr:from>
    <xdr:to>
      <xdr:col>1</xdr:col>
      <xdr:colOff>1219200</xdr:colOff>
      <xdr:row>6</xdr:row>
      <xdr:rowOff>95250</xdr:rowOff>
    </xdr:to>
    <xdr:pic>
      <xdr:nvPicPr>
        <xdr:cNvPr id="3109"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962025"/>
          <a:ext cx="20859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47626</xdr:rowOff>
    </xdr:from>
    <xdr:to>
      <xdr:col>7</xdr:col>
      <xdr:colOff>628647</xdr:colOff>
      <xdr:row>4</xdr:row>
      <xdr:rowOff>28575</xdr:rowOff>
    </xdr:to>
    <xdr:sp macro="" textlink="">
      <xdr:nvSpPr>
        <xdr:cNvPr id="3" name="TextBox 2"/>
        <xdr:cNvSpPr txBox="1"/>
      </xdr:nvSpPr>
      <xdr:spPr>
        <a:xfrm>
          <a:off x="933450" y="228601"/>
          <a:ext cx="7781925" cy="523874"/>
        </a:xfrm>
        <a:prstGeom prst="rect">
          <a:avLst/>
        </a:prstGeom>
        <a:solidFill>
          <a:srgbClr val="FF993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All areas in yellow MUST be filled out.</a:t>
          </a:r>
          <a:r>
            <a:rPr lang="en-US" sz="1100" baseline="0"/>
            <a:t> A form that does not have these fields filled out may be sent back to the originator for completion before it will be processed.   To get from field to field, just use the TAB key. </a:t>
          </a:r>
          <a:endParaRPr lang="en-US" sz="1100"/>
        </a:p>
      </xdr:txBody>
    </xdr:sp>
    <xdr:clientData/>
  </xdr:twoCellAnchor>
  <xdr:oneCellAnchor>
    <xdr:from>
      <xdr:col>0</xdr:col>
      <xdr:colOff>426596</xdr:colOff>
      <xdr:row>9</xdr:row>
      <xdr:rowOff>93834</xdr:rowOff>
    </xdr:from>
    <xdr:ext cx="8971338" cy="1463040"/>
    <xdr:sp macro="" textlink="">
      <xdr:nvSpPr>
        <xdr:cNvPr id="6" name="Rectangle 5"/>
        <xdr:cNvSpPr/>
      </xdr:nvSpPr>
      <xdr:spPr>
        <a:xfrm rot="20608678">
          <a:off x="436121" y="2236959"/>
          <a:ext cx="8961120" cy="1463040"/>
        </a:xfrm>
        <a:prstGeom prst="rect">
          <a:avLst/>
        </a:prstGeom>
        <a:noFill/>
      </xdr:spPr>
      <xdr:txBody>
        <a:bodyPr wrap="square" lIns="91440" tIns="45720" rIns="91440" bIns="45720">
          <a:noAutofit/>
        </a:bodyPr>
        <a:lstStyle/>
        <a:p>
          <a:pPr algn="ctr"/>
          <a:r>
            <a:rPr lang="en-US" sz="72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rPr>
            <a:t>SAMPLE FORM</a:t>
          </a:r>
        </a:p>
      </xdr:txBody>
    </xdr:sp>
    <xdr:clientData/>
  </xdr:oneCellAnchor>
  <xdr:twoCellAnchor>
    <xdr:from>
      <xdr:col>1</xdr:col>
      <xdr:colOff>323850</xdr:colOff>
      <xdr:row>20</xdr:row>
      <xdr:rowOff>104775</xdr:rowOff>
    </xdr:from>
    <xdr:to>
      <xdr:col>5</xdr:col>
      <xdr:colOff>447670</xdr:colOff>
      <xdr:row>23</xdr:row>
      <xdr:rowOff>66675</xdr:rowOff>
    </xdr:to>
    <xdr:sp macro="" textlink="">
      <xdr:nvSpPr>
        <xdr:cNvPr id="4" name="TextBox 3"/>
        <xdr:cNvSpPr txBox="1"/>
      </xdr:nvSpPr>
      <xdr:spPr>
        <a:xfrm>
          <a:off x="1228725" y="5010150"/>
          <a:ext cx="5657850" cy="504825"/>
        </a:xfrm>
        <a:prstGeom prst="rect">
          <a:avLst/>
        </a:prstGeom>
        <a:solidFill>
          <a:srgbClr val="FF993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This table must have at least one line of information filled in (that</a:t>
          </a:r>
          <a:r>
            <a:rPr lang="en-US" sz="1200" baseline="0"/>
            <a:t> is why the first line is highlighted in yellow), but it will also allow you to fill in up to 8 lines of entries. </a:t>
          </a:r>
          <a:endParaRPr lang="en-US" sz="1200"/>
        </a:p>
      </xdr:txBody>
    </xdr:sp>
    <xdr:clientData/>
  </xdr:twoCellAnchor>
  <xdr:twoCellAnchor>
    <xdr:from>
      <xdr:col>0</xdr:col>
      <xdr:colOff>561975</xdr:colOff>
      <xdr:row>30</xdr:row>
      <xdr:rowOff>200025</xdr:rowOff>
    </xdr:from>
    <xdr:to>
      <xdr:col>4</xdr:col>
      <xdr:colOff>781043</xdr:colOff>
      <xdr:row>32</xdr:row>
      <xdr:rowOff>238201</xdr:rowOff>
    </xdr:to>
    <xdr:sp macro="" textlink="">
      <xdr:nvSpPr>
        <xdr:cNvPr id="5" name="TextBox 4"/>
        <xdr:cNvSpPr txBox="1"/>
      </xdr:nvSpPr>
      <xdr:spPr>
        <a:xfrm>
          <a:off x="571500" y="7143750"/>
          <a:ext cx="5534025" cy="523875"/>
        </a:xfrm>
        <a:prstGeom prst="rect">
          <a:avLst/>
        </a:prstGeom>
        <a:solidFill>
          <a:srgbClr val="FF993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Please refer</a:t>
          </a:r>
          <a:r>
            <a:rPr lang="en-US" sz="1200" baseline="0"/>
            <a:t> to the mileage chart on the second tab of this file for  approved distances between frequently-visited locations. </a:t>
          </a:r>
          <a:endParaRPr lang="en-US" sz="1200"/>
        </a:p>
      </xdr:txBody>
    </xdr:sp>
    <xdr:clientData/>
  </xdr:twoCellAnchor>
  <xdr:twoCellAnchor>
    <xdr:from>
      <xdr:col>0</xdr:col>
      <xdr:colOff>428625</xdr:colOff>
      <xdr:row>0</xdr:row>
      <xdr:rowOff>114300</xdr:rowOff>
    </xdr:from>
    <xdr:to>
      <xdr:col>1</xdr:col>
      <xdr:colOff>38073</xdr:colOff>
      <xdr:row>4</xdr:row>
      <xdr:rowOff>171450</xdr:rowOff>
    </xdr:to>
    <xdr:sp macro="" textlink="">
      <xdr:nvSpPr>
        <xdr:cNvPr id="8" name="TextBox 7"/>
        <xdr:cNvSpPr txBox="1"/>
      </xdr:nvSpPr>
      <xdr:spPr>
        <a:xfrm>
          <a:off x="438150" y="104775"/>
          <a:ext cx="504825" cy="781050"/>
        </a:xfrm>
        <a:prstGeom prst="rect">
          <a:avLst/>
        </a:prstGeom>
        <a:solidFill>
          <a:srgbClr val="FF993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800"/>
            <a:t>1</a:t>
          </a:r>
        </a:p>
      </xdr:txBody>
    </xdr:sp>
    <xdr:clientData/>
  </xdr:twoCellAnchor>
  <xdr:twoCellAnchor>
    <xdr:from>
      <xdr:col>0</xdr:col>
      <xdr:colOff>752475</xdr:colOff>
      <xdr:row>19</xdr:row>
      <xdr:rowOff>123825</xdr:rowOff>
    </xdr:from>
    <xdr:to>
      <xdr:col>1</xdr:col>
      <xdr:colOff>361923</xdr:colOff>
      <xdr:row>23</xdr:row>
      <xdr:rowOff>171559</xdr:rowOff>
    </xdr:to>
    <xdr:sp macro="" textlink="">
      <xdr:nvSpPr>
        <xdr:cNvPr id="9" name="TextBox 8"/>
        <xdr:cNvSpPr txBox="1"/>
      </xdr:nvSpPr>
      <xdr:spPr>
        <a:xfrm>
          <a:off x="771525" y="4838700"/>
          <a:ext cx="504825" cy="781050"/>
        </a:xfrm>
        <a:prstGeom prst="rect">
          <a:avLst/>
        </a:prstGeom>
        <a:solidFill>
          <a:srgbClr val="FF993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800"/>
            <a:t>2</a:t>
          </a:r>
        </a:p>
      </xdr:txBody>
    </xdr:sp>
    <xdr:clientData/>
  </xdr:twoCellAnchor>
  <xdr:twoCellAnchor>
    <xdr:from>
      <xdr:col>0</xdr:col>
      <xdr:colOff>85725</xdr:colOff>
      <xdr:row>30</xdr:row>
      <xdr:rowOff>38100</xdr:rowOff>
    </xdr:from>
    <xdr:to>
      <xdr:col>0</xdr:col>
      <xdr:colOff>581025</xdr:colOff>
      <xdr:row>33</xdr:row>
      <xdr:rowOff>76200</xdr:rowOff>
    </xdr:to>
    <xdr:sp macro="" textlink="">
      <xdr:nvSpPr>
        <xdr:cNvPr id="10" name="TextBox 9"/>
        <xdr:cNvSpPr txBox="1"/>
      </xdr:nvSpPr>
      <xdr:spPr>
        <a:xfrm>
          <a:off x="85725" y="6972300"/>
          <a:ext cx="504825" cy="781050"/>
        </a:xfrm>
        <a:prstGeom prst="rect">
          <a:avLst/>
        </a:prstGeom>
        <a:solidFill>
          <a:srgbClr val="FF993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800"/>
            <a:t>3</a:t>
          </a:r>
        </a:p>
      </xdr:txBody>
    </xdr:sp>
    <xdr:clientData/>
  </xdr:twoCellAnchor>
  <xdr:twoCellAnchor>
    <xdr:from>
      <xdr:col>0</xdr:col>
      <xdr:colOff>400050</xdr:colOff>
      <xdr:row>39</xdr:row>
      <xdr:rowOff>180974</xdr:rowOff>
    </xdr:from>
    <xdr:to>
      <xdr:col>1</xdr:col>
      <xdr:colOff>9498</xdr:colOff>
      <xdr:row>43</xdr:row>
      <xdr:rowOff>219196</xdr:rowOff>
    </xdr:to>
    <xdr:sp macro="" textlink="">
      <xdr:nvSpPr>
        <xdr:cNvPr id="11" name="TextBox 10"/>
        <xdr:cNvSpPr txBox="1"/>
      </xdr:nvSpPr>
      <xdr:spPr>
        <a:xfrm>
          <a:off x="409575" y="9829799"/>
          <a:ext cx="504825" cy="809625"/>
        </a:xfrm>
        <a:prstGeom prst="rect">
          <a:avLst/>
        </a:prstGeom>
        <a:solidFill>
          <a:srgbClr val="FF993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800"/>
            <a:t>4</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P30"/>
  <sheetViews>
    <sheetView tabSelected="1" view="pageLayout" zoomScale="80" zoomScaleNormal="80" zoomScaleSheetLayoutView="80" zoomScalePageLayoutView="80" workbookViewId="0">
      <selection activeCell="B10" sqref="B10:C10"/>
    </sheetView>
  </sheetViews>
  <sheetFormatPr defaultRowHeight="15" x14ac:dyDescent="0.25"/>
  <cols>
    <col min="1" max="1" width="13.28515625" customWidth="1"/>
    <col min="2" max="2" width="15.140625" customWidth="1"/>
    <col min="3" max="3" width="28.7109375" customWidth="1"/>
    <col min="4" max="5" width="19.42578125" customWidth="1"/>
    <col min="6" max="6" width="19.42578125" hidden="1" customWidth="1"/>
    <col min="7" max="7" width="29.7109375" customWidth="1"/>
    <col min="8" max="8" width="17.7109375" customWidth="1"/>
  </cols>
  <sheetData>
    <row r="1" spans="1:8" ht="31.9" customHeight="1" x14ac:dyDescent="0.5">
      <c r="B1" s="8"/>
      <c r="C1" s="162" t="s">
        <v>104</v>
      </c>
      <c r="D1" s="162"/>
      <c r="E1" s="162"/>
      <c r="F1" s="162"/>
      <c r="G1" s="162"/>
      <c r="H1" s="162"/>
    </row>
    <row r="2" spans="1:8" ht="34.9" customHeight="1" x14ac:dyDescent="0.25"/>
    <row r="3" spans="1:8" ht="18.600000000000001" customHeight="1" x14ac:dyDescent="0.25">
      <c r="A3" s="140" t="s">
        <v>56</v>
      </c>
      <c r="B3" s="163"/>
      <c r="C3" s="163"/>
      <c r="D3" s="140" t="s">
        <v>1</v>
      </c>
      <c r="E3" s="164"/>
      <c r="F3" s="164"/>
      <c r="G3" s="164"/>
    </row>
    <row r="4" spans="1:8" ht="18.600000000000001" customHeight="1" x14ac:dyDescent="0.25">
      <c r="A4" s="140" t="s">
        <v>57</v>
      </c>
      <c r="B4" s="165"/>
      <c r="C4" s="165"/>
      <c r="D4" s="140" t="s">
        <v>2</v>
      </c>
      <c r="E4" s="166"/>
      <c r="F4" s="166"/>
      <c r="G4" s="166"/>
    </row>
    <row r="5" spans="1:8" x14ac:dyDescent="0.25">
      <c r="A5" s="9"/>
      <c r="B5" s="9"/>
      <c r="C5" s="9"/>
      <c r="D5" s="9"/>
      <c r="E5" s="9"/>
      <c r="F5" s="9"/>
      <c r="G5" s="9"/>
      <c r="H5" s="9"/>
    </row>
    <row r="6" spans="1:8" ht="43.15" customHeight="1" x14ac:dyDescent="0.25">
      <c r="A6" s="139" t="s">
        <v>81</v>
      </c>
      <c r="B6" s="1"/>
      <c r="C6" s="163"/>
      <c r="D6" s="163"/>
      <c r="E6" s="163"/>
      <c r="F6" s="163"/>
      <c r="G6" s="163"/>
      <c r="H6" s="163"/>
    </row>
    <row r="7" spans="1:8" x14ac:dyDescent="0.25">
      <c r="A7" s="9"/>
      <c r="B7" s="9"/>
      <c r="C7" s="9"/>
      <c r="D7" s="9"/>
      <c r="E7" s="9"/>
      <c r="F7" s="9"/>
      <c r="G7" s="9"/>
      <c r="H7" s="9"/>
    </row>
    <row r="8" spans="1:8" s="4" customFormat="1" ht="61.15" customHeight="1" x14ac:dyDescent="0.25">
      <c r="A8" s="135" t="s">
        <v>9</v>
      </c>
      <c r="B8" s="167" t="s">
        <v>80</v>
      </c>
      <c r="C8" s="168"/>
      <c r="D8" s="137" t="s">
        <v>82</v>
      </c>
      <c r="E8" s="138" t="s">
        <v>79</v>
      </c>
      <c r="F8" s="152" t="s">
        <v>84</v>
      </c>
      <c r="G8" s="136" t="s">
        <v>83</v>
      </c>
      <c r="H8" s="136" t="s">
        <v>85</v>
      </c>
    </row>
    <row r="9" spans="1:8" ht="15" customHeight="1" x14ac:dyDescent="0.25">
      <c r="A9" s="134"/>
      <c r="B9" s="169"/>
      <c r="C9" s="170"/>
      <c r="D9" s="132"/>
      <c r="E9" s="133"/>
      <c r="F9" s="153">
        <f>E9*0.535</f>
        <v>0</v>
      </c>
      <c r="G9" s="147"/>
      <c r="H9" s="144">
        <f>D9+F9</f>
        <v>0</v>
      </c>
    </row>
    <row r="10" spans="1:8" ht="15" customHeight="1" x14ac:dyDescent="0.25">
      <c r="A10" s="131"/>
      <c r="B10" s="160"/>
      <c r="C10" s="161"/>
      <c r="D10" s="128"/>
      <c r="E10" s="129"/>
      <c r="F10" s="153">
        <f>E10*0.535</f>
        <v>0</v>
      </c>
      <c r="G10" s="128"/>
      <c r="H10" s="144">
        <f t="shared" ref="H10:H16" si="0">D10+F10</f>
        <v>0</v>
      </c>
    </row>
    <row r="11" spans="1:8" ht="15" customHeight="1" x14ac:dyDescent="0.25">
      <c r="A11" s="131"/>
      <c r="B11" s="160"/>
      <c r="C11" s="161"/>
      <c r="D11" s="128"/>
      <c r="E11" s="129"/>
      <c r="F11" s="153">
        <f>E11*0.535</f>
        <v>0</v>
      </c>
      <c r="G11" s="128"/>
      <c r="H11" s="144">
        <f t="shared" si="0"/>
        <v>0</v>
      </c>
    </row>
    <row r="12" spans="1:8" ht="15" customHeight="1" x14ac:dyDescent="0.25">
      <c r="A12" s="130"/>
      <c r="B12" s="160"/>
      <c r="C12" s="161"/>
      <c r="D12" s="128"/>
      <c r="E12" s="129"/>
      <c r="F12" s="153">
        <f>E12*0.535</f>
        <v>0</v>
      </c>
      <c r="G12" s="128"/>
      <c r="H12" s="144">
        <f t="shared" si="0"/>
        <v>0</v>
      </c>
    </row>
    <row r="13" spans="1:8" ht="15" customHeight="1" x14ac:dyDescent="0.25">
      <c r="A13" s="130"/>
      <c r="B13" s="160"/>
      <c r="C13" s="161"/>
      <c r="D13" s="128"/>
      <c r="E13" s="129"/>
      <c r="F13" s="153">
        <f>E13*0.535</f>
        <v>0</v>
      </c>
      <c r="G13" s="128"/>
      <c r="H13" s="144">
        <f t="shared" si="0"/>
        <v>0</v>
      </c>
    </row>
    <row r="14" spans="1:8" ht="15" customHeight="1" x14ac:dyDescent="0.25">
      <c r="A14" s="130"/>
      <c r="B14" s="160"/>
      <c r="C14" s="161"/>
      <c r="D14" s="128"/>
      <c r="E14" s="129"/>
      <c r="F14" s="153">
        <f>E14*0.535</f>
        <v>0</v>
      </c>
      <c r="G14" s="128"/>
      <c r="H14" s="144">
        <f t="shared" si="0"/>
        <v>0</v>
      </c>
    </row>
    <row r="15" spans="1:8" ht="15" customHeight="1" x14ac:dyDescent="0.25">
      <c r="A15" s="130"/>
      <c r="B15" s="160"/>
      <c r="C15" s="161"/>
      <c r="D15" s="128"/>
      <c r="E15" s="129"/>
      <c r="F15" s="153">
        <f>E15*0.535</f>
        <v>0</v>
      </c>
      <c r="G15" s="128"/>
      <c r="H15" s="144">
        <f t="shared" si="0"/>
        <v>0</v>
      </c>
    </row>
    <row r="16" spans="1:8" ht="15" customHeight="1" x14ac:dyDescent="0.25">
      <c r="A16" s="127"/>
      <c r="B16" s="171"/>
      <c r="C16" s="172"/>
      <c r="D16" s="125"/>
      <c r="E16" s="126"/>
      <c r="F16" s="159">
        <f>E16*0.535</f>
        <v>0</v>
      </c>
      <c r="G16" s="125"/>
      <c r="H16" s="145">
        <f t="shared" si="0"/>
        <v>0</v>
      </c>
    </row>
    <row r="18" spans="1:16" ht="19.149999999999999" customHeight="1" x14ac:dyDescent="0.25">
      <c r="A18" s="173" t="s">
        <v>77</v>
      </c>
      <c r="B18" s="174"/>
      <c r="C18" s="174"/>
      <c r="D18" s="175"/>
      <c r="E18" s="155"/>
      <c r="F18" s="155"/>
      <c r="G18" s="156" t="s">
        <v>105</v>
      </c>
      <c r="H18" s="53">
        <f>SUM(F9:F16)</f>
        <v>0</v>
      </c>
    </row>
    <row r="19" spans="1:16" ht="19.149999999999999" customHeight="1" x14ac:dyDescent="0.25">
      <c r="A19" s="176"/>
      <c r="B19" s="177"/>
      <c r="C19" s="177"/>
      <c r="D19" s="178"/>
      <c r="G19" s="142" t="s">
        <v>86</v>
      </c>
      <c r="H19" s="54">
        <f>SUM(D9:D16)</f>
        <v>0</v>
      </c>
    </row>
    <row r="20" spans="1:16" ht="19.149999999999999" customHeight="1" x14ac:dyDescent="0.25">
      <c r="A20" s="179"/>
      <c r="B20" s="180"/>
      <c r="C20" s="180"/>
      <c r="D20" s="181"/>
      <c r="G20" s="149" t="s">
        <v>87</v>
      </c>
      <c r="H20" s="150">
        <f>SUM(H18:H19)</f>
        <v>0</v>
      </c>
    </row>
    <row r="21" spans="1:16" s="7" customFormat="1" ht="19.149999999999999" customHeight="1" x14ac:dyDescent="0.25">
      <c r="A21" s="148"/>
      <c r="B21" s="148"/>
      <c r="C21" s="148"/>
      <c r="D21" s="148"/>
      <c r="G21" s="141" t="s">
        <v>74</v>
      </c>
      <c r="H21" s="146"/>
    </row>
    <row r="22" spans="1:16" ht="19.149999999999999" customHeight="1" x14ac:dyDescent="0.25">
      <c r="A22" s="124" t="s">
        <v>103</v>
      </c>
      <c r="G22" s="123" t="s">
        <v>59</v>
      </c>
      <c r="H22" s="151">
        <f>IF(((H20-H21)&gt;0),0,(H21-H20))</f>
        <v>0</v>
      </c>
      <c r="P22" s="6"/>
    </row>
    <row r="23" spans="1:16" ht="19.149999999999999" customHeight="1" x14ac:dyDescent="0.25">
      <c r="A23" s="124" t="s">
        <v>102</v>
      </c>
      <c r="G23" s="123" t="s">
        <v>60</v>
      </c>
      <c r="H23" s="151">
        <f>IF(H20-H21&gt;0, H20-H21, 0)</f>
        <v>0</v>
      </c>
    </row>
    <row r="25" spans="1:16" ht="25.15" customHeight="1" x14ac:dyDescent="0.25">
      <c r="A25" s="4" t="s">
        <v>17</v>
      </c>
      <c r="C25" s="2"/>
      <c r="D25" s="2"/>
      <c r="E25" s="143"/>
      <c r="F25" s="143"/>
      <c r="G25" s="141" t="s">
        <v>1</v>
      </c>
      <c r="H25" s="5"/>
    </row>
    <row r="26" spans="1:16" ht="21.6" customHeight="1" x14ac:dyDescent="0.25">
      <c r="A26" s="4" t="s">
        <v>18</v>
      </c>
      <c r="C26" s="3"/>
      <c r="D26" s="3"/>
      <c r="E26" s="143"/>
      <c r="F26" s="143"/>
      <c r="G26" s="141" t="s">
        <v>1</v>
      </c>
      <c r="H26" s="2"/>
    </row>
    <row r="27" spans="1:16" ht="22.9" customHeight="1" x14ac:dyDescent="0.25">
      <c r="A27" s="4" t="s">
        <v>19</v>
      </c>
      <c r="C27" s="3"/>
      <c r="D27" s="3"/>
      <c r="E27" s="143"/>
      <c r="F27" s="143"/>
      <c r="G27" s="141" t="s">
        <v>1</v>
      </c>
      <c r="H27" s="2"/>
    </row>
    <row r="28" spans="1:16" ht="22.15" customHeight="1" x14ac:dyDescent="0.25">
      <c r="A28" s="4" t="s">
        <v>20</v>
      </c>
      <c r="C28" s="3"/>
      <c r="D28" s="3"/>
      <c r="E28" s="143"/>
      <c r="F28" s="143"/>
      <c r="G28" s="141" t="s">
        <v>1</v>
      </c>
      <c r="H28" s="2"/>
    </row>
    <row r="30" spans="1:16" ht="21" x14ac:dyDescent="0.35">
      <c r="A30" s="182" t="s">
        <v>78</v>
      </c>
      <c r="B30" s="182"/>
      <c r="C30" s="182"/>
      <c r="D30" s="182"/>
      <c r="E30" s="182"/>
      <c r="F30" s="182"/>
      <c r="G30" s="182"/>
      <c r="H30" s="182"/>
    </row>
  </sheetData>
  <sheetProtection algorithmName="SHA-512" hashValue="sszEOhpCUqfwRIaftiS5K+xXCY6OnQWJjVIiIfutJX8o2yxggfEKmgB4rvCpnAXLXJIzCT9XXSg2JmwImPJM5A==" saltValue="9iAto7fFNMMfI3y2HdCkzQ==" spinCount="100000" sheet="1" objects="1" scenarios="1" selectLockedCells="1"/>
  <mergeCells count="17">
    <mergeCell ref="B14:C14"/>
    <mergeCell ref="B15:C15"/>
    <mergeCell ref="B16:C16"/>
    <mergeCell ref="A18:D20"/>
    <mergeCell ref="A30:H30"/>
    <mergeCell ref="B13:C13"/>
    <mergeCell ref="C1:H1"/>
    <mergeCell ref="B3:C3"/>
    <mergeCell ref="E3:G3"/>
    <mergeCell ref="B4:C4"/>
    <mergeCell ref="E4:G4"/>
    <mergeCell ref="C6:H6"/>
    <mergeCell ref="B8:C8"/>
    <mergeCell ref="B9:C9"/>
    <mergeCell ref="B10:C10"/>
    <mergeCell ref="B11:C11"/>
    <mergeCell ref="B12:C12"/>
  </mergeCells>
  <printOptions horizontalCentered="1"/>
  <pageMargins left="0.5" right="0.5" top="0.5" bottom="0.5" header="0.3" footer="0.3"/>
  <pageSetup scale="88" orientation="landscape" r:id="rId1"/>
  <headerFooter>
    <oddFooter>&amp;LEast Central College Expense Reimbursement Form &amp;R Modified  01/05/2017</oddFooter>
  </headerFooter>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63"/>
  <sheetViews>
    <sheetView view="pageLayout" zoomScale="70" zoomScaleNormal="80" zoomScalePageLayoutView="70" workbookViewId="0">
      <selection activeCell="A21" sqref="A21:I21"/>
    </sheetView>
  </sheetViews>
  <sheetFormatPr defaultColWidth="8.85546875" defaultRowHeight="15" x14ac:dyDescent="0.25"/>
  <cols>
    <col min="1" max="1" width="15.7109375" style="9" customWidth="1"/>
    <col min="2" max="2" width="20.7109375" style="9" customWidth="1"/>
    <col min="3" max="3" width="14.7109375" style="9" customWidth="1"/>
    <col min="4" max="4" width="18.5703125" style="9" customWidth="1"/>
    <col min="5" max="5" width="16.28515625" style="9" customWidth="1"/>
    <col min="6" max="7" width="16" style="9" customWidth="1"/>
    <col min="8" max="8" width="12.28515625" style="9" customWidth="1"/>
    <col min="9" max="9" width="14.85546875" style="9" customWidth="1"/>
    <col min="10" max="16384" width="8.85546875" style="9"/>
  </cols>
  <sheetData>
    <row r="1" spans="1:14" s="11" customFormat="1" ht="22.9" customHeight="1" x14ac:dyDescent="0.25">
      <c r="A1" s="62" t="s">
        <v>67</v>
      </c>
    </row>
    <row r="2" spans="1:14" s="11" customFormat="1" ht="36" customHeight="1" x14ac:dyDescent="0.25">
      <c r="A2" s="183" t="s">
        <v>90</v>
      </c>
      <c r="B2" s="183"/>
      <c r="C2" s="183"/>
      <c r="D2" s="183"/>
      <c r="E2" s="183"/>
      <c r="F2" s="183"/>
      <c r="G2" s="183"/>
      <c r="H2" s="183"/>
      <c r="I2" s="183"/>
      <c r="J2" s="183"/>
      <c r="K2" s="183"/>
      <c r="L2" s="183"/>
      <c r="M2" s="183"/>
      <c r="N2" s="183"/>
    </row>
    <row r="3" spans="1:14" s="11" customFormat="1" ht="15.75" x14ac:dyDescent="0.25"/>
    <row r="4" spans="1:14" s="11" customFormat="1" ht="65.25" customHeight="1" x14ac:dyDescent="0.25">
      <c r="A4" s="183" t="s">
        <v>91</v>
      </c>
      <c r="B4" s="183"/>
      <c r="C4" s="183"/>
      <c r="D4" s="183"/>
      <c r="E4" s="183"/>
      <c r="F4" s="183"/>
      <c r="G4" s="183"/>
      <c r="H4" s="183"/>
      <c r="I4" s="183"/>
      <c r="J4" s="183"/>
      <c r="K4" s="183"/>
      <c r="L4" s="183"/>
      <c r="M4" s="183"/>
      <c r="N4" s="183"/>
    </row>
    <row r="5" spans="1:14" s="11" customFormat="1" ht="15.75" x14ac:dyDescent="0.25">
      <c r="A5" s="158"/>
      <c r="B5" s="158"/>
      <c r="C5" s="158"/>
      <c r="D5" s="158"/>
      <c r="E5" s="158"/>
      <c r="F5" s="158"/>
      <c r="G5" s="158"/>
      <c r="H5" s="158"/>
      <c r="I5" s="158"/>
    </row>
    <row r="6" spans="1:14" s="11" customFormat="1" ht="41.25" customHeight="1" x14ac:dyDescent="0.25">
      <c r="A6" s="183" t="s">
        <v>101</v>
      </c>
      <c r="B6" s="183"/>
      <c r="C6" s="183"/>
      <c r="D6" s="183"/>
      <c r="E6" s="183"/>
      <c r="F6" s="183"/>
      <c r="G6" s="183"/>
      <c r="H6" s="183"/>
      <c r="I6" s="183"/>
      <c r="J6" s="183"/>
      <c r="K6" s="183"/>
      <c r="L6" s="183"/>
      <c r="M6" s="183"/>
      <c r="N6" s="183"/>
    </row>
    <row r="7" spans="1:14" s="11" customFormat="1" ht="15.75" x14ac:dyDescent="0.25">
      <c r="A7" s="157"/>
      <c r="B7" s="157"/>
      <c r="C7" s="157"/>
      <c r="D7" s="157"/>
      <c r="E7" s="157"/>
      <c r="F7" s="157"/>
      <c r="G7" s="157"/>
      <c r="H7" s="157"/>
      <c r="I7" s="157"/>
    </row>
    <row r="8" spans="1:14" s="11" customFormat="1" ht="32.25" customHeight="1" x14ac:dyDescent="0.25">
      <c r="A8" s="183" t="s">
        <v>92</v>
      </c>
      <c r="B8" s="183"/>
      <c r="C8" s="183"/>
      <c r="D8" s="183"/>
      <c r="E8" s="183"/>
      <c r="F8" s="183"/>
      <c r="G8" s="183"/>
      <c r="H8" s="183"/>
      <c r="I8" s="183"/>
      <c r="J8" s="183"/>
      <c r="K8" s="183"/>
      <c r="L8" s="183"/>
      <c r="M8" s="183"/>
      <c r="N8" s="183"/>
    </row>
    <row r="9" spans="1:14" s="11" customFormat="1" ht="15.75" x14ac:dyDescent="0.25">
      <c r="A9" s="157"/>
      <c r="B9" s="157"/>
      <c r="C9" s="157"/>
      <c r="D9" s="157"/>
      <c r="E9" s="157"/>
      <c r="F9" s="157"/>
      <c r="G9" s="157"/>
      <c r="H9" s="157"/>
      <c r="I9" s="157"/>
    </row>
    <row r="10" spans="1:14" s="11" customFormat="1" ht="33" customHeight="1" x14ac:dyDescent="0.25">
      <c r="A10" s="183" t="s">
        <v>93</v>
      </c>
      <c r="B10" s="183"/>
      <c r="C10" s="183"/>
      <c r="D10" s="183"/>
      <c r="E10" s="183"/>
      <c r="F10" s="183"/>
      <c r="G10" s="183"/>
      <c r="H10" s="183"/>
      <c r="I10" s="183"/>
      <c r="J10" s="183"/>
      <c r="K10" s="183"/>
      <c r="L10" s="183"/>
      <c r="M10" s="183"/>
      <c r="N10" s="183"/>
    </row>
    <row r="11" spans="1:14" s="11" customFormat="1" ht="15.75" x14ac:dyDescent="0.25">
      <c r="A11" s="157"/>
      <c r="B11" s="157"/>
      <c r="C11" s="157"/>
      <c r="D11" s="157"/>
      <c r="E11" s="157"/>
      <c r="F11" s="157"/>
      <c r="G11" s="157"/>
      <c r="H11" s="157"/>
      <c r="I11" s="157"/>
    </row>
    <row r="12" spans="1:14" s="11" customFormat="1" ht="20.25" customHeight="1" x14ac:dyDescent="0.25">
      <c r="A12" s="183" t="s">
        <v>94</v>
      </c>
      <c r="B12" s="183"/>
      <c r="C12" s="183"/>
      <c r="D12" s="183"/>
      <c r="E12" s="183"/>
      <c r="F12" s="183"/>
      <c r="G12" s="183"/>
      <c r="H12" s="183"/>
      <c r="I12" s="183"/>
      <c r="J12" s="183"/>
      <c r="K12" s="183"/>
      <c r="L12" s="183"/>
      <c r="M12" s="183"/>
      <c r="N12" s="183"/>
    </row>
    <row r="13" spans="1:14" s="11" customFormat="1" ht="35.25" customHeight="1" x14ac:dyDescent="0.25">
      <c r="A13" s="183" t="s">
        <v>95</v>
      </c>
      <c r="B13" s="183"/>
      <c r="C13" s="183"/>
      <c r="D13" s="183"/>
      <c r="E13" s="183"/>
      <c r="F13" s="183"/>
      <c r="G13" s="183"/>
      <c r="H13" s="183"/>
      <c r="I13" s="183"/>
      <c r="J13" s="183"/>
      <c r="K13" s="183"/>
      <c r="L13" s="183"/>
      <c r="M13" s="183"/>
      <c r="N13" s="183"/>
    </row>
    <row r="14" spans="1:14" s="11" customFormat="1" ht="54" customHeight="1" x14ac:dyDescent="0.25">
      <c r="A14" s="183" t="s">
        <v>96</v>
      </c>
      <c r="B14" s="183"/>
      <c r="C14" s="183"/>
      <c r="D14" s="183"/>
      <c r="E14" s="183"/>
      <c r="F14" s="183"/>
      <c r="G14" s="183"/>
      <c r="H14" s="183"/>
      <c r="I14" s="183"/>
      <c r="J14" s="183"/>
      <c r="K14" s="183"/>
      <c r="L14" s="183"/>
      <c r="M14" s="183"/>
      <c r="N14" s="183"/>
    </row>
    <row r="15" spans="1:14" s="11" customFormat="1" ht="36" customHeight="1" x14ac:dyDescent="0.25">
      <c r="A15" s="183" t="s">
        <v>97</v>
      </c>
      <c r="B15" s="183"/>
      <c r="C15" s="183"/>
      <c r="D15" s="183"/>
      <c r="E15" s="183"/>
      <c r="F15" s="183"/>
      <c r="G15" s="183"/>
      <c r="H15" s="183"/>
      <c r="I15" s="183"/>
      <c r="J15" s="183"/>
      <c r="K15" s="183"/>
      <c r="L15" s="183"/>
      <c r="M15" s="183"/>
      <c r="N15" s="183"/>
    </row>
    <row r="16" spans="1:14" s="11" customFormat="1" ht="24.75" customHeight="1" x14ac:dyDescent="0.25">
      <c r="A16" s="183" t="s">
        <v>98</v>
      </c>
      <c r="B16" s="183"/>
      <c r="C16" s="183"/>
      <c r="D16" s="183"/>
      <c r="E16" s="183"/>
      <c r="F16" s="183"/>
      <c r="G16" s="183"/>
      <c r="H16" s="183"/>
      <c r="I16" s="183"/>
      <c r="J16" s="183"/>
      <c r="K16" s="183"/>
      <c r="L16" s="183"/>
      <c r="M16" s="183"/>
      <c r="N16" s="183"/>
    </row>
    <row r="17" spans="1:14" s="11" customFormat="1" ht="21" customHeight="1" x14ac:dyDescent="0.25">
      <c r="A17" s="183" t="s">
        <v>99</v>
      </c>
      <c r="B17" s="183"/>
      <c r="C17" s="183"/>
      <c r="D17" s="183"/>
      <c r="E17" s="183"/>
      <c r="F17" s="183"/>
      <c r="G17" s="183"/>
      <c r="H17" s="183"/>
      <c r="I17" s="183"/>
      <c r="J17" s="183"/>
      <c r="K17" s="183"/>
      <c r="L17" s="183"/>
      <c r="M17" s="183"/>
      <c r="N17" s="183"/>
    </row>
    <row r="18" spans="1:14" s="11" customFormat="1" ht="35.25" customHeight="1" x14ac:dyDescent="0.25">
      <c r="A18" s="183" t="s">
        <v>100</v>
      </c>
      <c r="B18" s="183"/>
      <c r="C18" s="183"/>
      <c r="D18" s="183"/>
      <c r="E18" s="183"/>
      <c r="F18" s="183"/>
      <c r="G18" s="183"/>
      <c r="H18" s="183"/>
      <c r="I18" s="183"/>
      <c r="J18" s="183"/>
      <c r="K18" s="183"/>
      <c r="L18" s="183"/>
      <c r="M18" s="183"/>
      <c r="N18" s="183"/>
    </row>
    <row r="19" spans="1:14" s="11" customFormat="1" ht="15.75" x14ac:dyDescent="0.25"/>
    <row r="20" spans="1:14" s="11" customFormat="1" ht="18.75" x14ac:dyDescent="0.3">
      <c r="A20" s="154" t="s">
        <v>21</v>
      </c>
    </row>
    <row r="21" spans="1:14" s="11" customFormat="1" ht="15.75" x14ac:dyDescent="0.25">
      <c r="A21" s="183"/>
      <c r="B21" s="183"/>
      <c r="C21" s="183"/>
      <c r="D21" s="183"/>
      <c r="E21" s="183"/>
      <c r="F21" s="183"/>
      <c r="G21" s="183"/>
      <c r="H21" s="183"/>
      <c r="I21" s="183"/>
    </row>
    <row r="22" spans="1:14" ht="26.25" x14ac:dyDescent="0.4">
      <c r="A22" s="63" t="s">
        <v>106</v>
      </c>
      <c r="B22" s="64"/>
      <c r="C22" s="64"/>
      <c r="D22" s="64"/>
      <c r="E22" s="64"/>
    </row>
    <row r="23" spans="1:14" ht="15.75" x14ac:dyDescent="0.25">
      <c r="A23" s="65"/>
      <c r="B23" s="65"/>
      <c r="C23" s="65"/>
      <c r="D23" s="65"/>
      <c r="E23" s="65"/>
    </row>
    <row r="24" spans="1:14" ht="15.75" x14ac:dyDescent="0.25">
      <c r="A24" s="66" t="s">
        <v>107</v>
      </c>
      <c r="B24" s="11"/>
      <c r="C24" s="66"/>
      <c r="D24" s="67">
        <v>0.53500000000000003</v>
      </c>
      <c r="E24" s="68" t="s">
        <v>108</v>
      </c>
    </row>
    <row r="25" spans="1:14" x14ac:dyDescent="0.25">
      <c r="A25" s="69"/>
      <c r="B25" s="70"/>
      <c r="C25" s="71"/>
    </row>
    <row r="26" spans="1:14" ht="45" x14ac:dyDescent="0.25">
      <c r="A26" s="72"/>
      <c r="B26" s="72"/>
      <c r="C26" s="73" t="s">
        <v>66</v>
      </c>
      <c r="D26" s="74" t="s">
        <v>109</v>
      </c>
      <c r="E26" s="75" t="s">
        <v>110</v>
      </c>
    </row>
    <row r="27" spans="1:14" x14ac:dyDescent="0.25">
      <c r="A27" s="76" t="s">
        <v>63</v>
      </c>
      <c r="B27" s="76" t="s">
        <v>22</v>
      </c>
      <c r="C27" s="77">
        <v>50</v>
      </c>
      <c r="D27" s="78">
        <f>C27*D24</f>
        <v>26.75</v>
      </c>
      <c r="E27" s="79">
        <f>D27*2</f>
        <v>53.5</v>
      </c>
    </row>
    <row r="28" spans="1:14" x14ac:dyDescent="0.25">
      <c r="A28" s="80"/>
      <c r="B28" s="81" t="s">
        <v>23</v>
      </c>
      <c r="C28" s="82">
        <v>12</v>
      </c>
      <c r="D28" s="83">
        <f>C28*$D$24</f>
        <v>6.42</v>
      </c>
      <c r="E28" s="84">
        <f t="shared" ref="E28:E57" si="0">D28*2</f>
        <v>12.84</v>
      </c>
    </row>
    <row r="29" spans="1:14" x14ac:dyDescent="0.25">
      <c r="A29" s="80"/>
      <c r="B29" s="81" t="s">
        <v>24</v>
      </c>
      <c r="C29" s="82">
        <v>30</v>
      </c>
      <c r="D29" s="83">
        <f t="shared" ref="D29:D41" si="1">C29*$D$24</f>
        <v>16.05</v>
      </c>
      <c r="E29" s="84">
        <f t="shared" si="0"/>
        <v>32.1</v>
      </c>
    </row>
    <row r="30" spans="1:14" x14ac:dyDescent="0.25">
      <c r="A30" s="80"/>
      <c r="B30" s="81" t="s">
        <v>25</v>
      </c>
      <c r="C30" s="82">
        <v>75</v>
      </c>
      <c r="D30" s="83">
        <f t="shared" si="1"/>
        <v>40.125</v>
      </c>
      <c r="E30" s="84">
        <f t="shared" si="0"/>
        <v>80.25</v>
      </c>
    </row>
    <row r="31" spans="1:14" x14ac:dyDescent="0.25">
      <c r="A31" s="80"/>
      <c r="B31" s="81" t="s">
        <v>26</v>
      </c>
      <c r="C31" s="82">
        <v>10</v>
      </c>
      <c r="D31" s="83">
        <f t="shared" si="1"/>
        <v>5.3500000000000005</v>
      </c>
      <c r="E31" s="84">
        <f t="shared" si="0"/>
        <v>10.700000000000001</v>
      </c>
    </row>
    <row r="32" spans="1:14" x14ac:dyDescent="0.25">
      <c r="A32" s="80"/>
      <c r="B32" s="81" t="s">
        <v>27</v>
      </c>
      <c r="C32" s="82">
        <v>25</v>
      </c>
      <c r="D32" s="83">
        <f t="shared" si="1"/>
        <v>13.375</v>
      </c>
      <c r="E32" s="84">
        <f t="shared" si="0"/>
        <v>26.75</v>
      </c>
    </row>
    <row r="33" spans="1:5" x14ac:dyDescent="0.25">
      <c r="A33" s="80"/>
      <c r="B33" s="81" t="s">
        <v>28</v>
      </c>
      <c r="C33" s="82">
        <v>35</v>
      </c>
      <c r="D33" s="83">
        <f t="shared" si="1"/>
        <v>18.725000000000001</v>
      </c>
      <c r="E33" s="84">
        <f t="shared" si="0"/>
        <v>37.450000000000003</v>
      </c>
    </row>
    <row r="34" spans="1:5" x14ac:dyDescent="0.25">
      <c r="A34" s="80"/>
      <c r="B34" s="81" t="s">
        <v>29</v>
      </c>
      <c r="C34" s="82">
        <v>18</v>
      </c>
      <c r="D34" s="83">
        <f t="shared" si="1"/>
        <v>9.6300000000000008</v>
      </c>
      <c r="E34" s="84">
        <f t="shared" si="0"/>
        <v>19.260000000000002</v>
      </c>
    </row>
    <row r="35" spans="1:5" x14ac:dyDescent="0.25">
      <c r="A35" s="80"/>
      <c r="B35" s="81" t="s">
        <v>30</v>
      </c>
      <c r="C35" s="82">
        <v>60</v>
      </c>
      <c r="D35" s="83">
        <f t="shared" si="1"/>
        <v>32.1</v>
      </c>
      <c r="E35" s="84">
        <f t="shared" si="0"/>
        <v>64.2</v>
      </c>
    </row>
    <row r="36" spans="1:5" x14ac:dyDescent="0.25">
      <c r="A36" s="80"/>
      <c r="B36" s="81" t="s">
        <v>31</v>
      </c>
      <c r="C36" s="82">
        <v>7</v>
      </c>
      <c r="D36" s="83">
        <f t="shared" si="1"/>
        <v>3.7450000000000001</v>
      </c>
      <c r="E36" s="84">
        <f t="shared" si="0"/>
        <v>7.49</v>
      </c>
    </row>
    <row r="37" spans="1:5" x14ac:dyDescent="0.25">
      <c r="A37" s="80"/>
      <c r="B37" s="81" t="s">
        <v>32</v>
      </c>
      <c r="C37" s="82">
        <v>20</v>
      </c>
      <c r="D37" s="83">
        <f t="shared" si="1"/>
        <v>10.700000000000001</v>
      </c>
      <c r="E37" s="84">
        <f t="shared" si="0"/>
        <v>21.400000000000002</v>
      </c>
    </row>
    <row r="38" spans="1:5" x14ac:dyDescent="0.25">
      <c r="A38" s="80"/>
      <c r="B38" s="81" t="s">
        <v>33</v>
      </c>
      <c r="C38" s="82">
        <v>5</v>
      </c>
      <c r="D38" s="83">
        <f t="shared" si="1"/>
        <v>2.6750000000000003</v>
      </c>
      <c r="E38" s="84">
        <f t="shared" si="0"/>
        <v>5.3500000000000005</v>
      </c>
    </row>
    <row r="39" spans="1:5" x14ac:dyDescent="0.25">
      <c r="A39" s="80"/>
      <c r="B39" s="81" t="s">
        <v>34</v>
      </c>
      <c r="C39" s="82">
        <v>82</v>
      </c>
      <c r="D39" s="83">
        <f t="shared" si="1"/>
        <v>43.870000000000005</v>
      </c>
      <c r="E39" s="84">
        <f t="shared" si="0"/>
        <v>87.740000000000009</v>
      </c>
    </row>
    <row r="40" spans="1:5" x14ac:dyDescent="0.25">
      <c r="A40" s="80"/>
      <c r="B40" s="81" t="s">
        <v>35</v>
      </c>
      <c r="C40" s="82">
        <v>35</v>
      </c>
      <c r="D40" s="83">
        <f t="shared" si="1"/>
        <v>18.725000000000001</v>
      </c>
      <c r="E40" s="84">
        <f t="shared" si="0"/>
        <v>37.450000000000003</v>
      </c>
    </row>
    <row r="41" spans="1:5" x14ac:dyDescent="0.25">
      <c r="A41" s="80"/>
      <c r="B41" s="81" t="s">
        <v>36</v>
      </c>
      <c r="C41" s="82">
        <v>10</v>
      </c>
      <c r="D41" s="83">
        <f t="shared" si="1"/>
        <v>5.3500000000000005</v>
      </c>
      <c r="E41" s="84">
        <f t="shared" si="0"/>
        <v>10.700000000000001</v>
      </c>
    </row>
    <row r="42" spans="1:5" x14ac:dyDescent="0.25">
      <c r="A42" s="85"/>
      <c r="B42" s="85" t="s">
        <v>37</v>
      </c>
      <c r="C42" s="86">
        <v>45</v>
      </c>
      <c r="D42" s="87">
        <f>C42*D24</f>
        <v>24.075000000000003</v>
      </c>
      <c r="E42" s="88">
        <f t="shared" si="0"/>
        <v>48.150000000000006</v>
      </c>
    </row>
    <row r="43" spans="1:5" x14ac:dyDescent="0.25">
      <c r="A43" s="89" t="s">
        <v>64</v>
      </c>
      <c r="B43" s="90" t="s">
        <v>38</v>
      </c>
      <c r="C43" s="91">
        <v>50</v>
      </c>
      <c r="D43" s="92">
        <f>C43*D24</f>
        <v>26.75</v>
      </c>
      <c r="E43" s="92">
        <f t="shared" si="0"/>
        <v>53.5</v>
      </c>
    </row>
    <row r="44" spans="1:5" x14ac:dyDescent="0.25">
      <c r="A44" s="93"/>
      <c r="B44" s="94" t="s">
        <v>39</v>
      </c>
      <c r="C44" s="95">
        <v>43</v>
      </c>
      <c r="D44" s="96">
        <f>C44*$D$24</f>
        <v>23.005000000000003</v>
      </c>
      <c r="E44" s="96">
        <f t="shared" si="0"/>
        <v>46.010000000000005</v>
      </c>
    </row>
    <row r="45" spans="1:5" x14ac:dyDescent="0.25">
      <c r="A45" s="93"/>
      <c r="B45" s="94" t="s">
        <v>40</v>
      </c>
      <c r="C45" s="95">
        <v>59</v>
      </c>
      <c r="D45" s="96">
        <f t="shared" ref="D45:D51" si="2">C45*$D$24</f>
        <v>31.565000000000001</v>
      </c>
      <c r="E45" s="96">
        <f t="shared" si="0"/>
        <v>63.13</v>
      </c>
    </row>
    <row r="46" spans="1:5" x14ac:dyDescent="0.25">
      <c r="A46" s="93"/>
      <c r="B46" s="94" t="s">
        <v>41</v>
      </c>
      <c r="C46" s="95">
        <v>95</v>
      </c>
      <c r="D46" s="96">
        <f t="shared" si="2"/>
        <v>50.825000000000003</v>
      </c>
      <c r="E46" s="96">
        <f t="shared" si="0"/>
        <v>101.65</v>
      </c>
    </row>
    <row r="47" spans="1:5" x14ac:dyDescent="0.25">
      <c r="A47" s="93"/>
      <c r="B47" s="94" t="s">
        <v>42</v>
      </c>
      <c r="C47" s="95">
        <v>57</v>
      </c>
      <c r="D47" s="96">
        <f t="shared" si="2"/>
        <v>30.495000000000001</v>
      </c>
      <c r="E47" s="96">
        <f t="shared" si="0"/>
        <v>60.99</v>
      </c>
    </row>
    <row r="48" spans="1:5" x14ac:dyDescent="0.25">
      <c r="A48" s="93"/>
      <c r="B48" s="94" t="s">
        <v>43</v>
      </c>
      <c r="C48" s="95">
        <v>170</v>
      </c>
      <c r="D48" s="96">
        <f t="shared" si="2"/>
        <v>90.95</v>
      </c>
      <c r="E48" s="96">
        <f t="shared" si="0"/>
        <v>181.9</v>
      </c>
    </row>
    <row r="49" spans="1:9" x14ac:dyDescent="0.25">
      <c r="A49" s="93"/>
      <c r="B49" s="94" t="s">
        <v>44</v>
      </c>
      <c r="C49" s="95">
        <v>38</v>
      </c>
      <c r="D49" s="96">
        <f t="shared" si="2"/>
        <v>20.330000000000002</v>
      </c>
      <c r="E49" s="96">
        <f t="shared" si="0"/>
        <v>40.660000000000004</v>
      </c>
    </row>
    <row r="50" spans="1:9" ht="30" x14ac:dyDescent="0.25">
      <c r="A50" s="93"/>
      <c r="B50" s="94" t="s">
        <v>45</v>
      </c>
      <c r="C50" s="95">
        <v>51</v>
      </c>
      <c r="D50" s="96">
        <f t="shared" si="2"/>
        <v>27.285</v>
      </c>
      <c r="E50" s="96">
        <f t="shared" si="0"/>
        <v>54.57</v>
      </c>
    </row>
    <row r="51" spans="1:9" x14ac:dyDescent="0.25">
      <c r="A51" s="93"/>
      <c r="B51" s="94" t="s">
        <v>46</v>
      </c>
      <c r="C51" s="95">
        <v>60</v>
      </c>
      <c r="D51" s="96">
        <f t="shared" si="2"/>
        <v>32.1</v>
      </c>
      <c r="E51" s="96">
        <f t="shared" si="0"/>
        <v>64.2</v>
      </c>
    </row>
    <row r="52" spans="1:9" x14ac:dyDescent="0.25">
      <c r="A52" s="97"/>
      <c r="B52" s="98" t="s">
        <v>47</v>
      </c>
      <c r="C52" s="99">
        <v>59</v>
      </c>
      <c r="D52" s="100">
        <f>C52*D24</f>
        <v>31.565000000000001</v>
      </c>
      <c r="E52" s="100">
        <f t="shared" si="0"/>
        <v>63.13</v>
      </c>
    </row>
    <row r="53" spans="1:9" x14ac:dyDescent="0.25">
      <c r="A53" s="101" t="s">
        <v>65</v>
      </c>
      <c r="B53" s="102" t="s">
        <v>48</v>
      </c>
      <c r="C53" s="103">
        <v>115</v>
      </c>
      <c r="D53" s="104">
        <f>C53*D24</f>
        <v>61.525000000000006</v>
      </c>
      <c r="E53" s="104">
        <f t="shared" si="0"/>
        <v>123.05000000000001</v>
      </c>
    </row>
    <row r="54" spans="1:9" x14ac:dyDescent="0.25">
      <c r="A54" s="105"/>
      <c r="B54" s="106" t="s">
        <v>49</v>
      </c>
      <c r="C54" s="107">
        <v>80</v>
      </c>
      <c r="D54" s="108">
        <f>C54*$D$24</f>
        <v>42.800000000000004</v>
      </c>
      <c r="E54" s="108">
        <f t="shared" si="0"/>
        <v>85.600000000000009</v>
      </c>
    </row>
    <row r="55" spans="1:9" x14ac:dyDescent="0.25">
      <c r="A55" s="105"/>
      <c r="B55" s="106" t="s">
        <v>50</v>
      </c>
      <c r="C55" s="107">
        <v>259</v>
      </c>
      <c r="D55" s="108">
        <f>C55*$D$24</f>
        <v>138.565</v>
      </c>
      <c r="E55" s="108">
        <f t="shared" si="0"/>
        <v>277.13</v>
      </c>
    </row>
    <row r="56" spans="1:9" x14ac:dyDescent="0.25">
      <c r="A56" s="105"/>
      <c r="B56" s="106" t="s">
        <v>51</v>
      </c>
      <c r="C56" s="107">
        <v>125</v>
      </c>
      <c r="D56" s="108">
        <f>C56*$D$24</f>
        <v>66.875</v>
      </c>
      <c r="E56" s="108">
        <f t="shared" si="0"/>
        <v>133.75</v>
      </c>
    </row>
    <row r="57" spans="1:9" x14ac:dyDescent="0.25">
      <c r="A57" s="105"/>
      <c r="B57" s="106" t="s">
        <v>52</v>
      </c>
      <c r="C57" s="107">
        <v>55</v>
      </c>
      <c r="D57" s="108">
        <f>C57*$D$24</f>
        <v>29.425000000000001</v>
      </c>
      <c r="E57" s="108">
        <f t="shared" si="0"/>
        <v>58.85</v>
      </c>
    </row>
    <row r="58" spans="1:9" x14ac:dyDescent="0.25">
      <c r="A58" s="109"/>
      <c r="B58" s="110" t="s">
        <v>53</v>
      </c>
      <c r="C58" s="111">
        <v>51</v>
      </c>
      <c r="D58" s="112">
        <f>C58*D24</f>
        <v>27.285</v>
      </c>
      <c r="E58" s="112">
        <f>D58*2</f>
        <v>54.57</v>
      </c>
    </row>
    <row r="59" spans="1:9" x14ac:dyDescent="0.25">
      <c r="A59" s="113" t="s">
        <v>54</v>
      </c>
      <c r="B59" s="114"/>
      <c r="C59" s="115"/>
      <c r="D59" s="116"/>
      <c r="E59" s="116"/>
    </row>
    <row r="60" spans="1:9" ht="10.15" customHeight="1" x14ac:dyDescent="0.25">
      <c r="A60" s="117"/>
      <c r="B60" s="118"/>
      <c r="C60" s="119"/>
      <c r="D60" s="120"/>
      <c r="E60" s="120"/>
    </row>
    <row r="61" spans="1:9" x14ac:dyDescent="0.25">
      <c r="A61" s="185" t="s">
        <v>55</v>
      </c>
      <c r="B61" s="185"/>
      <c r="C61" s="185"/>
      <c r="D61" s="185"/>
      <c r="E61" s="185"/>
    </row>
    <row r="62" spans="1:9" ht="48.6" customHeight="1" x14ac:dyDescent="0.25">
      <c r="A62" s="184" t="s">
        <v>61</v>
      </c>
      <c r="B62" s="184"/>
      <c r="C62" s="184"/>
      <c r="D62" s="184"/>
      <c r="E62" s="184"/>
      <c r="F62" s="184"/>
      <c r="G62" s="184"/>
      <c r="H62" s="184"/>
      <c r="I62" s="184"/>
    </row>
    <row r="63" spans="1:9" x14ac:dyDescent="0.25">
      <c r="A63" s="117"/>
      <c r="B63" s="118"/>
      <c r="C63" s="119"/>
      <c r="D63" s="118"/>
      <c r="E63" s="120"/>
    </row>
  </sheetData>
  <sheetProtection algorithmName="SHA-512" hashValue="qipwzk463vfccQH6t4Ug358bdHeTlq58R/afF7BheuG55Bk0HtwBGgqxhbEkBzRpmgiFFcfy/pq14BvA49sb1g==" saltValue="zKmDuZkUmSUMhzFqrmNH3g==" spinCount="100000" sheet="1" objects="1" scenarios="1" selectLockedCells="1"/>
  <mergeCells count="15">
    <mergeCell ref="A12:N12"/>
    <mergeCell ref="A21:I21"/>
    <mergeCell ref="A61:E61"/>
    <mergeCell ref="A62:I62"/>
    <mergeCell ref="A13:N13"/>
    <mergeCell ref="A14:N14"/>
    <mergeCell ref="A15:N15"/>
    <mergeCell ref="A16:N16"/>
    <mergeCell ref="A17:N17"/>
    <mergeCell ref="A18:N18"/>
    <mergeCell ref="A2:N2"/>
    <mergeCell ref="A4:N4"/>
    <mergeCell ref="A6:N6"/>
    <mergeCell ref="A8:N8"/>
    <mergeCell ref="A10:N10"/>
  </mergeCells>
  <pageMargins left="0.5" right="0.5" top="0.5" bottom="0.5" header="0.3" footer="0.3"/>
  <pageSetup scale="50" orientation="portrait" r:id="rId1"/>
  <headerFooter>
    <oddFooter>&amp;LEast Central College Expense Reimbursement Form &amp;RModified  01/05/2017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P30"/>
  <sheetViews>
    <sheetView view="pageLayout" zoomScale="80" zoomScaleNormal="80" zoomScaleSheetLayoutView="80" zoomScalePageLayoutView="80" workbookViewId="0">
      <selection activeCell="D13" sqref="D13"/>
    </sheetView>
  </sheetViews>
  <sheetFormatPr defaultRowHeight="15" x14ac:dyDescent="0.25"/>
  <cols>
    <col min="1" max="1" width="13.28515625" customWidth="1"/>
    <col min="2" max="2" width="15.140625" customWidth="1"/>
    <col min="3" max="3" width="28.7109375" customWidth="1"/>
    <col min="4" max="5" width="19.42578125" customWidth="1"/>
    <col min="6" max="6" width="19.42578125" hidden="1" customWidth="1"/>
    <col min="7" max="7" width="29.7109375" customWidth="1"/>
    <col min="8" max="8" width="17.7109375" customWidth="1"/>
  </cols>
  <sheetData>
    <row r="1" spans="1:8" ht="31.9" customHeight="1" x14ac:dyDescent="0.5">
      <c r="B1" s="8"/>
      <c r="C1" s="162" t="s">
        <v>88</v>
      </c>
      <c r="D1" s="162"/>
      <c r="E1" s="162"/>
      <c r="F1" s="162"/>
      <c r="G1" s="162"/>
      <c r="H1" s="162"/>
    </row>
    <row r="2" spans="1:8" ht="34.9" customHeight="1" x14ac:dyDescent="0.25"/>
    <row r="3" spans="1:8" ht="18.600000000000001" customHeight="1" x14ac:dyDescent="0.25">
      <c r="A3" s="140" t="s">
        <v>56</v>
      </c>
      <c r="B3" s="163"/>
      <c r="C3" s="163"/>
      <c r="D3" s="140" t="s">
        <v>1</v>
      </c>
      <c r="E3" s="164"/>
      <c r="F3" s="164"/>
      <c r="G3" s="164"/>
    </row>
    <row r="4" spans="1:8" ht="18.600000000000001" customHeight="1" x14ac:dyDescent="0.25">
      <c r="A4" s="140" t="s">
        <v>57</v>
      </c>
      <c r="B4" s="165"/>
      <c r="C4" s="165"/>
      <c r="D4" s="140" t="s">
        <v>2</v>
      </c>
      <c r="E4" s="166"/>
      <c r="F4" s="166"/>
      <c r="G4" s="166"/>
    </row>
    <row r="5" spans="1:8" x14ac:dyDescent="0.25">
      <c r="A5" s="9"/>
      <c r="B5" s="9"/>
      <c r="C5" s="9"/>
      <c r="D5" s="9"/>
      <c r="E5" s="9"/>
      <c r="F5" s="9"/>
      <c r="G5" s="9"/>
      <c r="H5" s="9"/>
    </row>
    <row r="6" spans="1:8" ht="43.15" customHeight="1" x14ac:dyDescent="0.25">
      <c r="A6" s="139" t="s">
        <v>81</v>
      </c>
      <c r="B6" s="1"/>
      <c r="C6" s="163"/>
      <c r="D6" s="163"/>
      <c r="E6" s="163"/>
      <c r="F6" s="163"/>
      <c r="G6" s="163"/>
      <c r="H6" s="163"/>
    </row>
    <row r="7" spans="1:8" x14ac:dyDescent="0.25">
      <c r="A7" s="9"/>
      <c r="B7" s="9"/>
      <c r="C7" s="9"/>
      <c r="D7" s="9"/>
      <c r="E7" s="9"/>
      <c r="F7" s="9"/>
      <c r="G7" s="9"/>
      <c r="H7" s="9"/>
    </row>
    <row r="8" spans="1:8" s="4" customFormat="1" ht="61.15" customHeight="1" x14ac:dyDescent="0.25">
      <c r="A8" s="135" t="s">
        <v>9</v>
      </c>
      <c r="B8" s="167" t="s">
        <v>80</v>
      </c>
      <c r="C8" s="168"/>
      <c r="D8" s="137" t="s">
        <v>82</v>
      </c>
      <c r="E8" s="138" t="s">
        <v>79</v>
      </c>
      <c r="F8" s="152" t="s">
        <v>84</v>
      </c>
      <c r="G8" s="136" t="s">
        <v>83</v>
      </c>
      <c r="H8" s="136" t="s">
        <v>85</v>
      </c>
    </row>
    <row r="9" spans="1:8" ht="15" customHeight="1" x14ac:dyDescent="0.25">
      <c r="A9" s="134"/>
      <c r="B9" s="169"/>
      <c r="C9" s="170"/>
      <c r="D9" s="132"/>
      <c r="E9" s="133"/>
      <c r="F9" s="153">
        <f>E9*0.54</f>
        <v>0</v>
      </c>
      <c r="G9" s="147"/>
      <c r="H9" s="144">
        <f>D9+F9</f>
        <v>0</v>
      </c>
    </row>
    <row r="10" spans="1:8" ht="15" customHeight="1" x14ac:dyDescent="0.25">
      <c r="A10" s="131"/>
      <c r="B10" s="160"/>
      <c r="C10" s="161"/>
      <c r="D10" s="128"/>
      <c r="E10" s="129"/>
      <c r="F10" s="153">
        <f t="shared" ref="F10:F16" si="0">E10*0.54</f>
        <v>0</v>
      </c>
      <c r="G10" s="128"/>
      <c r="H10" s="144">
        <f t="shared" ref="H10:H16" si="1">D10+F10</f>
        <v>0</v>
      </c>
    </row>
    <row r="11" spans="1:8" ht="15" customHeight="1" x14ac:dyDescent="0.25">
      <c r="A11" s="131"/>
      <c r="B11" s="160"/>
      <c r="C11" s="161"/>
      <c r="D11" s="128"/>
      <c r="E11" s="129"/>
      <c r="F11" s="153">
        <f t="shared" si="0"/>
        <v>0</v>
      </c>
      <c r="G11" s="128"/>
      <c r="H11" s="144">
        <f t="shared" si="1"/>
        <v>0</v>
      </c>
    </row>
    <row r="12" spans="1:8" ht="15" customHeight="1" x14ac:dyDescent="0.25">
      <c r="A12" s="130"/>
      <c r="B12" s="160"/>
      <c r="C12" s="161"/>
      <c r="D12" s="128"/>
      <c r="E12" s="129"/>
      <c r="F12" s="153">
        <f t="shared" si="0"/>
        <v>0</v>
      </c>
      <c r="G12" s="128"/>
      <c r="H12" s="144">
        <f t="shared" si="1"/>
        <v>0</v>
      </c>
    </row>
    <row r="13" spans="1:8" ht="15" customHeight="1" x14ac:dyDescent="0.25">
      <c r="A13" s="130"/>
      <c r="B13" s="160"/>
      <c r="C13" s="161"/>
      <c r="D13" s="128"/>
      <c r="E13" s="129"/>
      <c r="F13" s="153">
        <f t="shared" si="0"/>
        <v>0</v>
      </c>
      <c r="G13" s="128"/>
      <c r="H13" s="144">
        <f t="shared" si="1"/>
        <v>0</v>
      </c>
    </row>
    <row r="14" spans="1:8" ht="15" customHeight="1" x14ac:dyDescent="0.25">
      <c r="A14" s="130"/>
      <c r="B14" s="160"/>
      <c r="C14" s="161"/>
      <c r="D14" s="128"/>
      <c r="E14" s="129"/>
      <c r="F14" s="153">
        <f t="shared" si="0"/>
        <v>0</v>
      </c>
      <c r="G14" s="128"/>
      <c r="H14" s="144">
        <f t="shared" si="1"/>
        <v>0</v>
      </c>
    </row>
    <row r="15" spans="1:8" ht="15" customHeight="1" x14ac:dyDescent="0.25">
      <c r="A15" s="130"/>
      <c r="B15" s="160"/>
      <c r="C15" s="161"/>
      <c r="D15" s="128"/>
      <c r="E15" s="129"/>
      <c r="F15" s="153">
        <f t="shared" si="0"/>
        <v>0</v>
      </c>
      <c r="G15" s="128"/>
      <c r="H15" s="144">
        <f t="shared" si="1"/>
        <v>0</v>
      </c>
    </row>
    <row r="16" spans="1:8" ht="15" customHeight="1" x14ac:dyDescent="0.25">
      <c r="A16" s="127"/>
      <c r="B16" s="171"/>
      <c r="C16" s="172"/>
      <c r="D16" s="125"/>
      <c r="E16" s="126"/>
      <c r="F16" s="159">
        <f t="shared" si="0"/>
        <v>0</v>
      </c>
      <c r="G16" s="125"/>
      <c r="H16" s="145">
        <f t="shared" si="1"/>
        <v>0</v>
      </c>
    </row>
    <row r="18" spans="1:16" ht="19.149999999999999" customHeight="1" x14ac:dyDescent="0.25">
      <c r="A18" s="173" t="s">
        <v>77</v>
      </c>
      <c r="B18" s="174"/>
      <c r="C18" s="174"/>
      <c r="D18" s="175"/>
      <c r="E18" s="155"/>
      <c r="F18" s="155"/>
      <c r="G18" s="156" t="s">
        <v>89</v>
      </c>
      <c r="H18" s="53">
        <f>SUM(F9:F16)</f>
        <v>0</v>
      </c>
    </row>
    <row r="19" spans="1:16" ht="19.149999999999999" customHeight="1" x14ac:dyDescent="0.25">
      <c r="A19" s="176"/>
      <c r="B19" s="177"/>
      <c r="C19" s="177"/>
      <c r="D19" s="178"/>
      <c r="G19" s="142" t="s">
        <v>86</v>
      </c>
      <c r="H19" s="54">
        <f>SUM(D9:D16)</f>
        <v>0</v>
      </c>
    </row>
    <row r="20" spans="1:16" ht="19.149999999999999" customHeight="1" x14ac:dyDescent="0.25">
      <c r="A20" s="179"/>
      <c r="B20" s="180"/>
      <c r="C20" s="180"/>
      <c r="D20" s="181"/>
      <c r="G20" s="149" t="s">
        <v>87</v>
      </c>
      <c r="H20" s="150">
        <f>SUM(H18:H19)</f>
        <v>0</v>
      </c>
    </row>
    <row r="21" spans="1:16" s="7" customFormat="1" ht="19.149999999999999" customHeight="1" x14ac:dyDescent="0.25">
      <c r="A21" s="148"/>
      <c r="B21" s="148"/>
      <c r="C21" s="148"/>
      <c r="D21" s="148"/>
      <c r="G21" s="141" t="s">
        <v>74</v>
      </c>
      <c r="H21" s="146"/>
    </row>
    <row r="22" spans="1:16" ht="19.149999999999999" customHeight="1" x14ac:dyDescent="0.25">
      <c r="A22" s="124" t="s">
        <v>103</v>
      </c>
      <c r="G22" s="123" t="s">
        <v>59</v>
      </c>
      <c r="H22" s="151">
        <f>IF(((H20-H21)&gt;0),0,(H21-H20))</f>
        <v>0</v>
      </c>
      <c r="P22" s="6"/>
    </row>
    <row r="23" spans="1:16" ht="19.149999999999999" customHeight="1" x14ac:dyDescent="0.25">
      <c r="A23" s="124" t="s">
        <v>102</v>
      </c>
      <c r="G23" s="123" t="s">
        <v>60</v>
      </c>
      <c r="H23" s="151">
        <f>IF(H20-H21&gt;0, H20-H21, 0)</f>
        <v>0</v>
      </c>
    </row>
    <row r="25" spans="1:16" ht="25.15" customHeight="1" x14ac:dyDescent="0.25">
      <c r="A25" s="4" t="s">
        <v>17</v>
      </c>
      <c r="C25" s="2"/>
      <c r="D25" s="2"/>
      <c r="E25" s="143"/>
      <c r="F25" s="143"/>
      <c r="G25" s="141" t="s">
        <v>1</v>
      </c>
      <c r="H25" s="5"/>
    </row>
    <row r="26" spans="1:16" ht="21.6" customHeight="1" x14ac:dyDescent="0.25">
      <c r="A26" s="4" t="s">
        <v>18</v>
      </c>
      <c r="C26" s="3"/>
      <c r="D26" s="3"/>
      <c r="E26" s="143"/>
      <c r="F26" s="143"/>
      <c r="G26" s="141" t="s">
        <v>1</v>
      </c>
      <c r="H26" s="2"/>
    </row>
    <row r="27" spans="1:16" ht="22.9" customHeight="1" x14ac:dyDescent="0.25">
      <c r="A27" s="4" t="s">
        <v>19</v>
      </c>
      <c r="C27" s="3"/>
      <c r="D27" s="3"/>
      <c r="E27" s="143"/>
      <c r="F27" s="143"/>
      <c r="G27" s="141" t="s">
        <v>1</v>
      </c>
      <c r="H27" s="2"/>
    </row>
    <row r="28" spans="1:16" ht="22.15" customHeight="1" x14ac:dyDescent="0.25">
      <c r="A28" s="4" t="s">
        <v>20</v>
      </c>
      <c r="C28" s="3"/>
      <c r="D28" s="3"/>
      <c r="E28" s="143"/>
      <c r="F28" s="143"/>
      <c r="G28" s="141" t="s">
        <v>1</v>
      </c>
      <c r="H28" s="2"/>
    </row>
    <row r="30" spans="1:16" ht="21" x14ac:dyDescent="0.35">
      <c r="A30" s="182" t="s">
        <v>78</v>
      </c>
      <c r="B30" s="182"/>
      <c r="C30" s="182"/>
      <c r="D30" s="182"/>
      <c r="E30" s="182"/>
      <c r="F30" s="182"/>
      <c r="G30" s="182"/>
      <c r="H30" s="182"/>
    </row>
  </sheetData>
  <sheetProtection algorithmName="SHA-512" hashValue="hQurg1PMxAr9DiPmuzC7e1jZTzae7NG5axRI0TVuEbFxJJJdyBTxM5QvSczvRf9GtzWL1lGH6XZfhfAbU4fLQA==" saltValue="f+5D7JoyYs7FLTne/EpmyA==" spinCount="100000" sheet="1" objects="1" scenarios="1" selectLockedCells="1"/>
  <mergeCells count="17">
    <mergeCell ref="B14:C14"/>
    <mergeCell ref="B15:C15"/>
    <mergeCell ref="B16:C16"/>
    <mergeCell ref="A18:D20"/>
    <mergeCell ref="A30:H30"/>
    <mergeCell ref="B8:C8"/>
    <mergeCell ref="B9:C9"/>
    <mergeCell ref="B10:C10"/>
    <mergeCell ref="B11:C11"/>
    <mergeCell ref="B12:C12"/>
    <mergeCell ref="B13:C13"/>
    <mergeCell ref="C1:H1"/>
    <mergeCell ref="B3:C3"/>
    <mergeCell ref="E3:G3"/>
    <mergeCell ref="B4:C4"/>
    <mergeCell ref="E4:G4"/>
    <mergeCell ref="C6:H6"/>
  </mergeCells>
  <printOptions horizontalCentered="1"/>
  <pageMargins left="0.5" right="0.5" top="0.5" bottom="0.5" header="0.3" footer="0.3"/>
  <pageSetup scale="88" orientation="landscape" r:id="rId1"/>
  <headerFooter>
    <oddFooter xml:space="preserve">&amp;LEast Central College Expense Reimbursement Form &amp;R Modified  01/05/16  </oddFooter>
  </headerFooter>
  <rowBreaks count="1" manualBreakCount="1">
    <brk id="2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6:Q45"/>
  <sheetViews>
    <sheetView view="pageLayout" zoomScale="70" zoomScaleNormal="80" zoomScaleSheetLayoutView="80" zoomScalePageLayoutView="70" workbookViewId="0">
      <selection activeCell="D28" sqref="D28"/>
    </sheetView>
  </sheetViews>
  <sheetFormatPr defaultColWidth="8.85546875" defaultRowHeight="15" x14ac:dyDescent="0.25"/>
  <cols>
    <col min="1" max="1" width="13.28515625" style="9" customWidth="1"/>
    <col min="2" max="2" width="21.140625" style="9" customWidth="1"/>
    <col min="3" max="3" width="24.140625" style="9" customWidth="1"/>
    <col min="4" max="4" width="18.85546875" style="9" customWidth="1"/>
    <col min="5" max="5" width="16.42578125" style="9" customWidth="1"/>
    <col min="6" max="6" width="11.5703125" style="9" customWidth="1"/>
    <col min="7" max="7" width="12.5703125" style="9" customWidth="1"/>
    <col min="8" max="8" width="12.28515625" style="9" customWidth="1"/>
    <col min="9" max="9" width="14.7109375" style="9" customWidth="1"/>
    <col min="10" max="16384" width="8.85546875" style="9"/>
  </cols>
  <sheetData>
    <row r="6" spans="1:9" ht="31.9" customHeight="1" x14ac:dyDescent="0.5">
      <c r="B6" s="10"/>
      <c r="C6" s="187" t="s">
        <v>0</v>
      </c>
      <c r="D6" s="187"/>
      <c r="E6" s="187"/>
      <c r="F6" s="187"/>
      <c r="G6" s="187"/>
      <c r="H6" s="187"/>
      <c r="I6" s="187"/>
    </row>
    <row r="7" spans="1:9" ht="34.9" customHeight="1" x14ac:dyDescent="0.25"/>
    <row r="8" spans="1:9" ht="15.75" x14ac:dyDescent="0.25">
      <c r="A8" s="11" t="s">
        <v>56</v>
      </c>
      <c r="B8" s="186"/>
      <c r="C8" s="186"/>
      <c r="D8" s="186"/>
      <c r="E8" s="11" t="s">
        <v>1</v>
      </c>
      <c r="F8" s="188"/>
      <c r="G8" s="188"/>
      <c r="H8" s="188"/>
      <c r="I8" s="188"/>
    </row>
    <row r="9" spans="1:9" ht="15.75" x14ac:dyDescent="0.25">
      <c r="A9" s="11" t="s">
        <v>57</v>
      </c>
      <c r="B9" s="189"/>
      <c r="C9" s="189"/>
      <c r="D9" s="189"/>
      <c r="E9" s="11" t="s">
        <v>2</v>
      </c>
      <c r="F9" s="190"/>
      <c r="G9" s="190"/>
      <c r="H9" s="190"/>
      <c r="I9" s="190"/>
    </row>
    <row r="11" spans="1:9" ht="43.15" customHeight="1" x14ac:dyDescent="0.25">
      <c r="A11" s="11" t="s">
        <v>69</v>
      </c>
      <c r="C11" s="186"/>
      <c r="D11" s="186"/>
      <c r="E11" s="186"/>
      <c r="F11" s="186"/>
      <c r="G11" s="186"/>
      <c r="H11" s="186"/>
      <c r="I11" s="186"/>
    </row>
    <row r="12" spans="1:9" s="13" customFormat="1" ht="11.45" customHeight="1" x14ac:dyDescent="0.25">
      <c r="A12" s="12"/>
      <c r="C12" s="14"/>
      <c r="D12" s="14"/>
      <c r="E12" s="14"/>
      <c r="F12" s="14"/>
      <c r="G12" s="14"/>
      <c r="H12" s="14"/>
      <c r="I12" s="14"/>
    </row>
    <row r="13" spans="1:9" ht="23.45" customHeight="1" x14ac:dyDescent="0.25">
      <c r="A13" s="193" t="s">
        <v>72</v>
      </c>
      <c r="B13" s="193"/>
      <c r="C13" s="193"/>
      <c r="D13" s="188"/>
      <c r="E13" s="188"/>
      <c r="F13" s="188"/>
    </row>
    <row r="14" spans="1:9" s="13" customFormat="1" ht="12.6" customHeight="1" x14ac:dyDescent="0.25">
      <c r="A14" s="15"/>
      <c r="B14" s="15"/>
      <c r="C14" s="15"/>
      <c r="D14" s="16"/>
      <c r="E14" s="16"/>
      <c r="F14" s="16"/>
    </row>
    <row r="15" spans="1:9" ht="24.6" customHeight="1" x14ac:dyDescent="0.25">
      <c r="A15" s="194" t="s">
        <v>68</v>
      </c>
      <c r="B15" s="194"/>
      <c r="C15" s="194"/>
      <c r="D15" s="11" t="s">
        <v>3</v>
      </c>
      <c r="E15" s="17"/>
      <c r="F15" s="11" t="s">
        <v>4</v>
      </c>
      <c r="G15" s="17"/>
      <c r="H15" s="11" t="s">
        <v>5</v>
      </c>
      <c r="I15" s="17"/>
    </row>
    <row r="17" spans="1:17" s="11" customFormat="1" ht="15.75" x14ac:dyDescent="0.25">
      <c r="A17" s="18"/>
      <c r="B17" s="195" t="s">
        <v>6</v>
      </c>
      <c r="C17" s="196"/>
      <c r="D17" s="197"/>
      <c r="E17" s="198" t="s">
        <v>7</v>
      </c>
      <c r="F17" s="199"/>
      <c r="G17" s="199"/>
      <c r="H17" s="200"/>
      <c r="I17" s="19" t="s">
        <v>8</v>
      </c>
    </row>
    <row r="18" spans="1:17" s="11" customFormat="1" ht="29.25" x14ac:dyDescent="0.25">
      <c r="A18" s="20" t="s">
        <v>9</v>
      </c>
      <c r="B18" s="21" t="s">
        <v>10</v>
      </c>
      <c r="C18" s="22" t="s">
        <v>11</v>
      </c>
      <c r="D18" s="23" t="s">
        <v>71</v>
      </c>
      <c r="E18" s="24" t="s">
        <v>58</v>
      </c>
      <c r="F18" s="25" t="s">
        <v>12</v>
      </c>
      <c r="G18" s="25" t="s">
        <v>13</v>
      </c>
      <c r="H18" s="22" t="s">
        <v>14</v>
      </c>
      <c r="I18" s="20" t="s">
        <v>15</v>
      </c>
    </row>
    <row r="19" spans="1:17" x14ac:dyDescent="0.25">
      <c r="A19" s="26"/>
      <c r="B19" s="27"/>
      <c r="C19" s="28"/>
      <c r="D19" s="29"/>
      <c r="E19" s="30"/>
      <c r="F19" s="31"/>
      <c r="G19" s="31"/>
      <c r="H19" s="32"/>
      <c r="I19" s="33">
        <f t="shared" ref="I19:I24" si="0">SUM(E19:H19)</f>
        <v>0</v>
      </c>
    </row>
    <row r="20" spans="1:17" x14ac:dyDescent="0.25">
      <c r="A20" s="34"/>
      <c r="B20" s="35"/>
      <c r="C20" s="36"/>
      <c r="D20" s="37"/>
      <c r="E20" s="38"/>
      <c r="F20" s="39"/>
      <c r="G20" s="39"/>
      <c r="H20" s="40"/>
      <c r="I20" s="33">
        <f t="shared" si="0"/>
        <v>0</v>
      </c>
    </row>
    <row r="21" spans="1:17" x14ac:dyDescent="0.25">
      <c r="A21" s="34"/>
      <c r="B21" s="35"/>
      <c r="C21" s="36"/>
      <c r="D21" s="37"/>
      <c r="E21" s="38"/>
      <c r="F21" s="39"/>
      <c r="G21" s="39"/>
      <c r="H21" s="40"/>
      <c r="I21" s="33">
        <f t="shared" si="0"/>
        <v>0</v>
      </c>
    </row>
    <row r="22" spans="1:17" x14ac:dyDescent="0.25">
      <c r="A22" s="34"/>
      <c r="B22" s="35"/>
      <c r="C22" s="36"/>
      <c r="D22" s="37"/>
      <c r="E22" s="38"/>
      <c r="F22" s="39"/>
      <c r="G22" s="39"/>
      <c r="H22" s="40"/>
      <c r="I22" s="33">
        <f t="shared" si="0"/>
        <v>0</v>
      </c>
    </row>
    <row r="23" spans="1:17" x14ac:dyDescent="0.25">
      <c r="A23" s="34"/>
      <c r="B23" s="35"/>
      <c r="C23" s="36"/>
      <c r="D23" s="37"/>
      <c r="E23" s="38"/>
      <c r="F23" s="39"/>
      <c r="G23" s="39"/>
      <c r="H23" s="40"/>
      <c r="I23" s="33">
        <f t="shared" si="0"/>
        <v>0</v>
      </c>
    </row>
    <row r="24" spans="1:17" x14ac:dyDescent="0.25">
      <c r="A24" s="34"/>
      <c r="B24" s="35"/>
      <c r="C24" s="36"/>
      <c r="D24" s="37"/>
      <c r="E24" s="38"/>
      <c r="F24" s="39"/>
      <c r="G24" s="39"/>
      <c r="H24" s="40"/>
      <c r="I24" s="33">
        <f t="shared" si="0"/>
        <v>0</v>
      </c>
    </row>
    <row r="25" spans="1:17" x14ac:dyDescent="0.25">
      <c r="A25" s="34"/>
      <c r="B25" s="35"/>
      <c r="C25" s="36"/>
      <c r="D25" s="37"/>
      <c r="E25" s="38"/>
      <c r="F25" s="39"/>
      <c r="G25" s="39"/>
      <c r="H25" s="40"/>
      <c r="I25" s="41">
        <v>0</v>
      </c>
    </row>
    <row r="26" spans="1:17" x14ac:dyDescent="0.25">
      <c r="A26" s="42"/>
      <c r="B26" s="43"/>
      <c r="C26" s="44"/>
      <c r="D26" s="45"/>
      <c r="E26" s="46"/>
      <c r="F26" s="47"/>
      <c r="G26" s="47"/>
      <c r="H26" s="48"/>
      <c r="I26" s="41">
        <v>0</v>
      </c>
    </row>
    <row r="27" spans="1:17" s="52" customFormat="1" ht="21" customHeight="1" x14ac:dyDescent="0.25">
      <c r="A27" s="49" t="s">
        <v>16</v>
      </c>
      <c r="B27" s="49"/>
      <c r="C27" s="49"/>
      <c r="D27" s="50">
        <f t="shared" ref="D27:I27" si="1">SUM(D19:D26)</f>
        <v>0</v>
      </c>
      <c r="E27" s="51">
        <f t="shared" si="1"/>
        <v>0</v>
      </c>
      <c r="F27" s="51">
        <f t="shared" si="1"/>
        <v>0</v>
      </c>
      <c r="G27" s="51">
        <f t="shared" si="1"/>
        <v>0</v>
      </c>
      <c r="H27" s="51">
        <f t="shared" si="1"/>
        <v>0</v>
      </c>
      <c r="I27" s="51">
        <f t="shared" si="1"/>
        <v>0</v>
      </c>
    </row>
    <row r="29" spans="1:17" ht="19.149999999999999" customHeight="1" x14ac:dyDescent="0.25">
      <c r="A29" s="201" t="s">
        <v>73</v>
      </c>
      <c r="B29" s="201"/>
      <c r="C29" s="201"/>
      <c r="D29" s="201"/>
      <c r="E29" s="191" t="s">
        <v>62</v>
      </c>
      <c r="F29" s="191"/>
      <c r="G29" s="191"/>
      <c r="H29" s="191"/>
      <c r="I29" s="53">
        <f>D27*0.555</f>
        <v>0</v>
      </c>
    </row>
    <row r="30" spans="1:17" ht="19.149999999999999" customHeight="1" x14ac:dyDescent="0.25">
      <c r="A30" s="201"/>
      <c r="B30" s="201"/>
      <c r="C30" s="201"/>
      <c r="D30" s="201"/>
      <c r="E30" s="202" t="s">
        <v>70</v>
      </c>
      <c r="F30" s="202"/>
      <c r="G30" s="202"/>
      <c r="H30" s="202"/>
      <c r="I30" s="54">
        <f>I27+I29</f>
        <v>0</v>
      </c>
    </row>
    <row r="31" spans="1:17" ht="19.149999999999999" customHeight="1" x14ac:dyDescent="0.25">
      <c r="F31" s="191" t="s">
        <v>74</v>
      </c>
      <c r="G31" s="191"/>
      <c r="H31" s="191"/>
      <c r="I31" s="55"/>
    </row>
    <row r="32" spans="1:17" ht="19.149999999999999" customHeight="1" x14ac:dyDescent="0.25">
      <c r="F32" s="192" t="s">
        <v>59</v>
      </c>
      <c r="G32" s="192"/>
      <c r="H32" s="192"/>
      <c r="I32" s="56">
        <f>IF(((I30-I31)&gt;0),0,(-I30+I31))</f>
        <v>0</v>
      </c>
      <c r="Q32" s="57"/>
    </row>
    <row r="33" spans="1:9" ht="19.149999999999999" customHeight="1" x14ac:dyDescent="0.25">
      <c r="F33" s="192" t="s">
        <v>60</v>
      </c>
      <c r="G33" s="192"/>
      <c r="H33" s="192"/>
      <c r="I33" s="56">
        <f>IF(I32&gt;0,0,(+I30-I31))</f>
        <v>0</v>
      </c>
    </row>
    <row r="35" spans="1:9" ht="31.15" customHeight="1" x14ac:dyDescent="0.25">
      <c r="A35" s="11" t="s">
        <v>17</v>
      </c>
      <c r="C35" s="58"/>
      <c r="D35" s="58"/>
      <c r="E35" s="58"/>
      <c r="F35" s="58"/>
      <c r="H35" s="11" t="s">
        <v>1</v>
      </c>
      <c r="I35" s="59"/>
    </row>
    <row r="36" spans="1:9" ht="31.15" customHeight="1" x14ac:dyDescent="0.25">
      <c r="A36" s="11" t="s">
        <v>18</v>
      </c>
      <c r="C36" s="60"/>
      <c r="D36" s="60"/>
      <c r="E36" s="60"/>
      <c r="F36" s="60"/>
      <c r="H36" s="11" t="s">
        <v>1</v>
      </c>
      <c r="I36" s="58"/>
    </row>
    <row r="37" spans="1:9" ht="31.15" customHeight="1" x14ac:dyDescent="0.25">
      <c r="A37" s="11" t="s">
        <v>19</v>
      </c>
      <c r="C37" s="60"/>
      <c r="D37" s="60"/>
      <c r="E37" s="60"/>
      <c r="F37" s="60"/>
      <c r="H37" s="11" t="s">
        <v>1</v>
      </c>
      <c r="I37" s="58"/>
    </row>
    <row r="38" spans="1:9" ht="31.15" customHeight="1" x14ac:dyDescent="0.25">
      <c r="A38" s="11" t="s">
        <v>20</v>
      </c>
      <c r="C38" s="60"/>
      <c r="D38" s="60"/>
      <c r="E38" s="60"/>
      <c r="F38" s="60"/>
      <c r="H38" s="11" t="s">
        <v>1</v>
      </c>
      <c r="I38" s="58"/>
    </row>
    <row r="39" spans="1:9" ht="15.75" x14ac:dyDescent="0.25">
      <c r="H39" s="11"/>
    </row>
    <row r="42" spans="1:9" ht="15.75" x14ac:dyDescent="0.25">
      <c r="B42" s="121" t="s">
        <v>75</v>
      </c>
      <c r="C42" s="122"/>
      <c r="D42" s="122"/>
      <c r="E42" s="122"/>
      <c r="F42" s="122"/>
      <c r="G42" s="122"/>
      <c r="H42" s="122"/>
      <c r="I42" s="122"/>
    </row>
    <row r="43" spans="1:9" ht="15.75" x14ac:dyDescent="0.25">
      <c r="B43" s="121" t="s">
        <v>76</v>
      </c>
      <c r="C43" s="122"/>
      <c r="D43" s="122"/>
      <c r="E43" s="122"/>
      <c r="F43" s="122"/>
      <c r="G43" s="122"/>
      <c r="H43" s="122"/>
      <c r="I43" s="122"/>
    </row>
    <row r="44" spans="1:9" ht="23.25" x14ac:dyDescent="0.35">
      <c r="A44" s="61"/>
    </row>
    <row r="45" spans="1:9" ht="23.25" x14ac:dyDescent="0.35">
      <c r="A45" s="61"/>
    </row>
  </sheetData>
  <sheetProtection password="A4D5" sheet="1" objects="1" scenarios="1" selectLockedCells="1"/>
  <mergeCells count="17">
    <mergeCell ref="F31:H31"/>
    <mergeCell ref="F32:H32"/>
    <mergeCell ref="F33:H33"/>
    <mergeCell ref="A13:C13"/>
    <mergeCell ref="D13:F13"/>
    <mergeCell ref="A15:C15"/>
    <mergeCell ref="B17:D17"/>
    <mergeCell ref="E17:H17"/>
    <mergeCell ref="A29:D30"/>
    <mergeCell ref="E29:H29"/>
    <mergeCell ref="E30:H30"/>
    <mergeCell ref="C11:I11"/>
    <mergeCell ref="C6:I6"/>
    <mergeCell ref="B8:D8"/>
    <mergeCell ref="F8:I8"/>
    <mergeCell ref="B9:D9"/>
    <mergeCell ref="F9:I9"/>
  </mergeCells>
  <pageMargins left="0.5" right="0.5" top="0.5" bottom="0.5" header="0.3" footer="0.3"/>
  <pageSetup scale="65" orientation="landscape" r:id="rId1"/>
  <headerFooter>
    <oddFooter>&amp;LEast Central College Expense Reimbursement Form &amp;R12/12/12   Version 1.4</oddFooter>
  </headerFooter>
  <rowBreaks count="1" manualBreakCount="1">
    <brk id="38"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2017 expenses</vt:lpstr>
      <vt:lpstr>Guidelines &amp; mileage - 2017</vt:lpstr>
      <vt:lpstr>2016 Expenses</vt:lpstr>
      <vt:lpstr>Instructions</vt:lpstr>
      <vt:lpstr>'2016 Expenses'!Print_Area</vt:lpstr>
      <vt:lpstr>'2017 expenses'!Print_Area</vt:lpstr>
      <vt:lpstr>'Guidelines &amp; mileage - 2017'!Print_Area</vt:lpstr>
      <vt:lpstr>Instructions!Print_Area</vt:lpstr>
    </vt:vector>
  </TitlesOfParts>
  <Company>ECC USER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Voelkerding</dc:creator>
  <cp:lastModifiedBy>rebecca.voelkerding</cp:lastModifiedBy>
  <cp:lastPrinted>2016-01-05T19:29:13Z</cp:lastPrinted>
  <dcterms:created xsi:type="dcterms:W3CDTF">2012-02-01T22:17:47Z</dcterms:created>
  <dcterms:modified xsi:type="dcterms:W3CDTF">2017-01-05T17:02:04Z</dcterms:modified>
</cp:coreProperties>
</file>