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Financial Services\Business Office\"/>
    </mc:Choice>
  </mc:AlternateContent>
  <bookViews>
    <workbookView xWindow="0" yWindow="0" windowWidth="16260" windowHeight="7560" tabRatio="703" activeTab="1"/>
  </bookViews>
  <sheets>
    <sheet name="2018 Expenses" sheetId="30" r:id="rId1"/>
    <sheet name="Guidelines &amp; mileage - 2018" sheetId="31" r:id="rId2"/>
    <sheet name="Instructions" sheetId="10" r:id="rId3"/>
  </sheets>
  <definedNames>
    <definedName name="_xlnm.Print_Area" localSheetId="0">'2018 Expenses'!$A$1:$H$30</definedName>
    <definedName name="_xlnm.Print_Area" localSheetId="1">'Guidelines &amp; mileage - 2018'!$A$1:$I$63</definedName>
    <definedName name="_xlnm.Print_Area" localSheetId="2">Instructions!$A$6:$I$39</definedName>
  </definedNames>
  <calcPr calcId="152511"/>
</workbook>
</file>

<file path=xl/calcChain.xml><?xml version="1.0" encoding="utf-8"?>
<calcChain xmlns="http://schemas.openxmlformats.org/spreadsheetml/2006/main">
  <c r="F9" i="30" l="1"/>
  <c r="F16" i="30" l="1"/>
  <c r="F15" i="30"/>
  <c r="F14" i="30"/>
  <c r="F13" i="30"/>
  <c r="F12" i="30"/>
  <c r="F11" i="30"/>
  <c r="F10" i="30"/>
  <c r="H13" i="30" l="1"/>
  <c r="H9" i="30"/>
  <c r="D58" i="31"/>
  <c r="E58" i="31" s="1"/>
  <c r="D57" i="31"/>
  <c r="E57" i="31" s="1"/>
  <c r="D56" i="31"/>
  <c r="E56" i="31" s="1"/>
  <c r="D55" i="31"/>
  <c r="E55" i="31" s="1"/>
  <c r="D54" i="31"/>
  <c r="E54" i="31" s="1"/>
  <c r="D53" i="31"/>
  <c r="E53" i="31" s="1"/>
  <c r="D52" i="31"/>
  <c r="E52" i="31" s="1"/>
  <c r="D51" i="31"/>
  <c r="E51" i="31" s="1"/>
  <c r="D50" i="31"/>
  <c r="E50" i="31" s="1"/>
  <c r="D49" i="31"/>
  <c r="E49" i="31" s="1"/>
  <c r="D48" i="31"/>
  <c r="E48" i="31" s="1"/>
  <c r="D47" i="31"/>
  <c r="E47" i="31" s="1"/>
  <c r="D46" i="31"/>
  <c r="E46" i="31" s="1"/>
  <c r="D45" i="31"/>
  <c r="E45" i="31" s="1"/>
  <c r="D44" i="31"/>
  <c r="E44" i="31" s="1"/>
  <c r="D43" i="31"/>
  <c r="E43" i="31" s="1"/>
  <c r="D42" i="31"/>
  <c r="E42" i="31" s="1"/>
  <c r="D41" i="31"/>
  <c r="E41" i="31" s="1"/>
  <c r="D40" i="31"/>
  <c r="E40" i="31" s="1"/>
  <c r="D39" i="31"/>
  <c r="E39" i="31" s="1"/>
  <c r="D38" i="31"/>
  <c r="E38" i="31" s="1"/>
  <c r="D37" i="31"/>
  <c r="E37" i="31" s="1"/>
  <c r="D36" i="31"/>
  <c r="E36" i="31" s="1"/>
  <c r="D35" i="31"/>
  <c r="E35" i="31" s="1"/>
  <c r="D34" i="31"/>
  <c r="E34" i="31" s="1"/>
  <c r="D33" i="31"/>
  <c r="E33" i="31" s="1"/>
  <c r="D32" i="31"/>
  <c r="E32" i="31" s="1"/>
  <c r="D31" i="31"/>
  <c r="E31" i="31" s="1"/>
  <c r="D30" i="31"/>
  <c r="E30" i="31" s="1"/>
  <c r="D29" i="31"/>
  <c r="E29" i="31" s="1"/>
  <c r="D28" i="31"/>
  <c r="E28" i="31" s="1"/>
  <c r="D27" i="31"/>
  <c r="E27" i="31" s="1"/>
  <c r="H19" i="30"/>
  <c r="H16" i="30"/>
  <c r="H15" i="30"/>
  <c r="H14" i="30"/>
  <c r="H12" i="30"/>
  <c r="H11" i="30"/>
  <c r="H10" i="30"/>
  <c r="H18" i="30" l="1"/>
  <c r="H20" i="30" s="1"/>
  <c r="H23" i="30" l="1"/>
  <c r="H22" i="30"/>
  <c r="H27" i="10"/>
  <c r="G27" i="10"/>
  <c r="F27" i="10"/>
  <c r="E27" i="10"/>
  <c r="D27" i="10"/>
  <c r="I29" i="10"/>
  <c r="I24" i="10"/>
  <c r="I23" i="10"/>
  <c r="I22" i="10"/>
  <c r="I21" i="10"/>
  <c r="I27" i="10" s="1"/>
  <c r="I30" i="10" s="1"/>
  <c r="I32" i="10" s="1"/>
  <c r="I33" i="10" s="1"/>
  <c r="I20" i="10"/>
  <c r="I19" i="10"/>
</calcChain>
</file>

<file path=xl/sharedStrings.xml><?xml version="1.0" encoding="utf-8"?>
<sst xmlns="http://schemas.openxmlformats.org/spreadsheetml/2006/main" count="129" uniqueCount="109">
  <si>
    <t>Expense Claim Form</t>
  </si>
  <si>
    <t>Date:</t>
  </si>
  <si>
    <t>Department:</t>
  </si>
  <si>
    <t>Breakfast</t>
  </si>
  <si>
    <t>Lunch</t>
  </si>
  <si>
    <t>Dinner</t>
  </si>
  <si>
    <t>Location</t>
  </si>
  <si>
    <t>Must attach receipts</t>
  </si>
  <si>
    <t>Daily</t>
  </si>
  <si>
    <t>Date</t>
  </si>
  <si>
    <t>Origination</t>
  </si>
  <si>
    <t>Destination</t>
  </si>
  <si>
    <t>Gas</t>
  </si>
  <si>
    <t>Lodging</t>
  </si>
  <si>
    <t>Other</t>
  </si>
  <si>
    <t>TOTAL</t>
  </si>
  <si>
    <t>TOTALS</t>
  </si>
  <si>
    <t>Employee/Other:</t>
  </si>
  <si>
    <t>Employee/Other Address:</t>
  </si>
  <si>
    <t>Supervisor/Administrator:</t>
  </si>
  <si>
    <t>Finance Administrator:</t>
  </si>
  <si>
    <t xml:space="preserve">All expenses should be submitted within 30 days of having been incurred. </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</si>
  <si>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</si>
  <si>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</si>
  <si>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</si>
  <si>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</si>
  <si>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</si>
  <si>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</si>
  <si>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</si>
  <si>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</si>
  <si>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</si>
  <si>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</si>
  <si>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</si>
  <si>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</si>
  <si>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</si>
  <si>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</si>
  <si>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</si>
  <si>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</si>
  <si>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</si>
  <si>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</si>
  <si>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</si>
  <si>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</si>
  <si>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</si>
  <si>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Springfiled - OTC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</si>
  <si>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</si>
  <si>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</si>
  <si>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</si>
  <si>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</si>
  <si>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</si>
  <si>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</si>
  <si>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</si>
  <si>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</si>
  <si>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</si>
  <si>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</si>
  <si>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</si>
  <si>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 xml:space="preserve">According to Expense Reimbursement Policy 4.18: </t>
  </si>
  <si>
    <t>Name:</t>
  </si>
  <si>
    <t>Position:</t>
  </si>
  <si>
    <r>
      <t xml:space="preserve">Meals                 </t>
    </r>
    <r>
      <rPr>
        <sz val="10"/>
        <color indexed="8"/>
        <rFont val="Calibri"/>
        <family val="2"/>
      </rPr>
      <t>($36/day max)</t>
    </r>
  </si>
  <si>
    <t xml:space="preserve">Amount due East Central College = </t>
  </si>
  <si>
    <t xml:space="preserve">Amount due employee =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</si>
  <si>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</si>
  <si>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 xml:space="preserve">Mileage due employee ($0.555 per mile) = </t>
  </si>
  <si>
    <t>High Schools</t>
  </si>
  <si>
    <t>Area Colleges</t>
  </si>
  <si>
    <t>Area Cities</t>
  </si>
  <si>
    <t>Mileage                                   One Way</t>
  </si>
  <si>
    <t>East Central College Reimbursable Expenses:</t>
  </si>
  <si>
    <r>
      <rPr>
        <sz val="12"/>
        <color indexed="8"/>
        <rFont val="Calibri"/>
        <family val="2"/>
      </rPr>
      <t xml:space="preserve">Meals provided </t>
    </r>
    <r>
      <rPr>
        <sz val="10"/>
        <color indexed="8"/>
        <rFont val="Calibri"/>
        <family val="2"/>
      </rPr>
      <t xml:space="preserve">    (place an X behind all that apply):</t>
    </r>
  </si>
  <si>
    <t xml:space="preserve">Purpose of travel/supplies:  </t>
  </si>
  <si>
    <t>Mileage &amp; reimbursable expenses total* =</t>
  </si>
  <si>
    <r>
      <t xml:space="preserve">Miles  </t>
    </r>
    <r>
      <rPr>
        <sz val="10"/>
        <color indexed="8"/>
        <rFont val="Calibri"/>
        <family val="2"/>
      </rPr>
      <t>(reference sheet - next tab)</t>
    </r>
  </si>
  <si>
    <t>Budget area to be charged (must be filled in):</t>
  </si>
  <si>
    <t xml:space="preserve">If travel destination is not listed on the mileage chart (second tab), please use www.mapquest.com to calculate mileage. </t>
  </si>
  <si>
    <t>Advance received from ECC =</t>
  </si>
  <si>
    <t>Please get required signatures for this form before turning it into the Business Office for processing.</t>
  </si>
  <si>
    <t xml:space="preserve">Amounts due the college and the employee will be calculated automatically.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</si>
  <si>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</si>
  <si>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</si>
  <si>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</si>
  <si>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</si>
  <si>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</si>
  <si>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</si>
  <si>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</si>
  <si>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</si>
  <si>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</si>
  <si>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</si>
  <si>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</si>
  <si>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</si>
  <si>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Mileage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</si>
  <si>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Other transportation expenses, including but not limited to, railroad fares, air fares, taxicabs, baggage transfers, tolls, and parking fees shall be reimbursed in full provided such expenses are necessary and reasonable and supported by appropriate receipts.</t>
  </si>
  <si>
    <t xml:space="preserve">Lodging expenses shall be reimbursed in full provided such expenses are necessary and reasonable and supported by appropriate receipts.  For lodging in Missouri, employees should provide the hotel/motel with the ECC tax exemption letter. </t>
  </si>
  <si>
    <t>The College will reimburse actual meal expenses for approved activities, with itemized receipts, as follows:</t>
  </si>
  <si>
    <t xml:space="preserve">Single-Day Trips – For single-day trips for meetings outside of the district/service region, reimbursement for actual meal expenses up to 
$15 with itemized receipts.  If a meal is provided as part of the meeting, no reimbursement will be provided. </t>
  </si>
  <si>
    <t xml:space="preserve">Overnight Trips – For trips requiring overnight travel, reimbursement for actual meal expenses up to $44 per day with itemized receipts.  On the first and last day of travel, reimbursement up to $20 per day with itemized receipts.  In cases where a meal or meals are provided as part of the conference or registration cost, the maximum daily reimbursement will be reduced as follows for the meals provided: breakfast, $8; lunch, $12, dinner, $24. </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</si>
  <si>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</si>
  <si>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</si>
  <si>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Alcohol – In no case will costs of alcoholic beverages or other personal expenses be reimbursed. </t>
  </si>
  <si>
    <t xml:space="preserve">Excess Expenses – If expenses in excess of the limitations stated above are charged to the employee’s College-issued credit card, reimbursement must be made to the College within 30 days for the amount exceeding the stated limit. </t>
  </si>
  <si>
    <t>A reimbursable mileage guideline will be generated by the Office of Finance and Administration which delineates standard mileage from the College to sites commonly traveled to.  Mileage to sites not on the guide will be based on mileage provided via Map Quest or other web mapping service and documented with a printout of the web page.</t>
  </si>
  <si>
    <t>Meals ($44 max per day)</t>
  </si>
  <si>
    <t>Must attach original receipts.</t>
  </si>
  <si>
    <t>Cents per mile</t>
  </si>
  <si>
    <t>Reimburse-ment Amount            (one way)</t>
  </si>
  <si>
    <t>Reimburse-ment Amount           (round trip)</t>
  </si>
  <si>
    <t>2018 Expense Claim Form</t>
  </si>
  <si>
    <t xml:space="preserve">Mileage due employee ($0.545 per mile) = </t>
  </si>
  <si>
    <t>2018 Mileage Reimbursement Chart</t>
  </si>
  <si>
    <t xml:space="preserve">Reimbursement Rate (effective 1-1-2018)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</si>
</sst>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21"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u/>
      <sz val="12"/>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color theme="1"/>
      <name val="Calibri"/>
      <family val="2"/>
      <scheme val="minor"/>
    </font>
    <font>
      <b/>
      <sz val="24"/>
      <color theme="1"/>
      <name val="Calibri"/>
      <family val="2"/>
      <scheme val="minor"/>
    </font>
    <font>
      <b/>
      <i/>
      <sz val="16"/>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rgb="FFCCECFF"/>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9933"/>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44" fontId="4" fillId="0" borderId="0" applyFont="0" applyFill="0" applyBorder="0" applyAlignment="0" applyProtection="0"/>
  </cellStyleXfs>
  <cellXfs count="203">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8" fillId="0" borderId="0" xfId="0" applyFont="1" applyAlignment="1" applyProtection="1"/>
    <xf numFmtId="0" fontId="5" fillId="0" borderId="0" xfId="0" applyFont="1" applyProtection="1"/>
    <xf numFmtId="0" fontId="5" fillId="0" borderId="0" xfId="0" applyFont="1" applyFill="1" applyProtection="1"/>
    <xf numFmtId="0" fontId="0" fillId="0" borderId="0" xfId="0" applyFill="1" applyProtection="1"/>
    <xf numFmtId="0" fontId="0" fillId="0" borderId="0" xfId="0" applyFill="1" applyBorder="1" applyAlignment="1" applyProtection="1">
      <alignment horizontal="left" wrapText="1"/>
    </xf>
    <xf numFmtId="0" fontId="6" fillId="0" borderId="0" xfId="0" applyFont="1" applyFill="1" applyAlignment="1" applyProtection="1">
      <alignment horizontal="left" wrapText="1"/>
    </xf>
    <xf numFmtId="0" fontId="0" fillId="0" borderId="0" xfId="0" applyFill="1" applyBorder="1" applyAlignment="1" applyProtection="1">
      <alignment horizontal="left"/>
    </xf>
    <xf numFmtId="0" fontId="0" fillId="2" borderId="3" xfId="0" applyFill="1" applyBorder="1" applyProtection="1"/>
    <xf numFmtId="0" fontId="5" fillId="3" borderId="0" xfId="0" applyFont="1" applyFill="1" applyProtection="1"/>
    <xf numFmtId="0" fontId="6" fillId="4" borderId="4" xfId="0" applyFont="1" applyFill="1" applyBorder="1" applyProtection="1"/>
    <xf numFmtId="0" fontId="5" fillId="4" borderId="4" xfId="0" applyFont="1" applyFill="1" applyBorder="1" applyProtection="1"/>
    <xf numFmtId="0" fontId="5" fillId="4" borderId="5" xfId="0" applyFont="1" applyFill="1" applyBorder="1" applyProtection="1"/>
    <xf numFmtId="0" fontId="5" fillId="4" borderId="6" xfId="0" applyFont="1" applyFill="1" applyBorder="1" applyProtection="1"/>
    <xf numFmtId="0" fontId="5" fillId="4" borderId="4" xfId="0" applyFont="1" applyFill="1" applyBorder="1" applyAlignment="1" applyProtection="1">
      <alignment wrapText="1"/>
    </xf>
    <xf numFmtId="0" fontId="5" fillId="4" borderId="5" xfId="0" applyFont="1" applyFill="1" applyBorder="1" applyAlignment="1" applyProtection="1">
      <alignment wrapText="1"/>
    </xf>
    <xf numFmtId="0" fontId="5" fillId="4" borderId="2" xfId="0" applyFont="1" applyFill="1" applyBorder="1" applyProtection="1"/>
    <xf numFmtId="0" fontId="0" fillId="5" borderId="7" xfId="0" applyFill="1" applyBorder="1" applyProtection="1"/>
    <xf numFmtId="0" fontId="0" fillId="5" borderId="8" xfId="0" applyFill="1" applyBorder="1" applyAlignment="1" applyProtection="1">
      <alignment wrapText="1"/>
    </xf>
    <xf numFmtId="0" fontId="0" fillId="5" borderId="9" xfId="0" applyFill="1" applyBorder="1" applyAlignment="1" applyProtection="1">
      <alignment wrapText="1"/>
    </xf>
    <xf numFmtId="0" fontId="0" fillId="5" borderId="7" xfId="0" applyFill="1" applyBorder="1" applyAlignment="1" applyProtection="1">
      <alignment horizontal="center"/>
    </xf>
    <xf numFmtId="44" fontId="0" fillId="5" borderId="8" xfId="0" applyNumberFormat="1" applyFill="1" applyBorder="1" applyProtection="1"/>
    <xf numFmtId="44" fontId="0" fillId="5" borderId="3" xfId="0" applyNumberFormat="1" applyFill="1" applyBorder="1" applyProtection="1"/>
    <xf numFmtId="44" fontId="0" fillId="5" borderId="9" xfId="0" applyNumberFormat="1" applyFill="1" applyBorder="1" applyProtection="1"/>
    <xf numFmtId="44" fontId="0" fillId="0" borderId="7" xfId="0" applyNumberFormat="1" applyFill="1" applyBorder="1" applyProtection="1"/>
    <xf numFmtId="0" fontId="0" fillId="2" borderId="10" xfId="0" applyFill="1" applyBorder="1" applyProtection="1"/>
    <xf numFmtId="0" fontId="0" fillId="2" borderId="11" xfId="0" applyFill="1" applyBorder="1" applyAlignment="1" applyProtection="1">
      <alignment wrapText="1"/>
    </xf>
    <xf numFmtId="0" fontId="0" fillId="2" borderId="12" xfId="0" applyFill="1" applyBorder="1" applyAlignment="1" applyProtection="1">
      <alignment wrapText="1"/>
    </xf>
    <xf numFmtId="0" fontId="0" fillId="2" borderId="10" xfId="0" applyFill="1" applyBorder="1" applyAlignment="1" applyProtection="1">
      <alignment horizontal="center"/>
    </xf>
    <xf numFmtId="44" fontId="0" fillId="2" borderId="11" xfId="0" applyNumberFormat="1" applyFill="1" applyBorder="1" applyProtection="1"/>
    <xf numFmtId="44" fontId="0" fillId="2" borderId="13" xfId="0" applyNumberFormat="1" applyFill="1" applyBorder="1" applyProtection="1"/>
    <xf numFmtId="44" fontId="0" fillId="2" borderId="12" xfId="0" applyNumberFormat="1" applyFill="1" applyBorder="1" applyProtection="1"/>
    <xf numFmtId="44" fontId="0" fillId="0" borderId="10" xfId="0" applyNumberFormat="1" applyFill="1" applyBorder="1" applyProtection="1"/>
    <xf numFmtId="0" fontId="0" fillId="2" borderId="14" xfId="0" applyFill="1" applyBorder="1" applyProtection="1"/>
    <xf numFmtId="0" fontId="0" fillId="2" borderId="15" xfId="0" applyFill="1" applyBorder="1" applyAlignment="1" applyProtection="1">
      <alignment wrapText="1"/>
    </xf>
    <xf numFmtId="0" fontId="0" fillId="2" borderId="16" xfId="0" applyFill="1" applyBorder="1" applyAlignment="1" applyProtection="1">
      <alignment wrapText="1"/>
    </xf>
    <xf numFmtId="0" fontId="0" fillId="2" borderId="14" xfId="0" applyFill="1" applyBorder="1" applyAlignment="1" applyProtection="1">
      <alignment horizontal="center"/>
    </xf>
    <xf numFmtId="44" fontId="0" fillId="2" borderId="15" xfId="0" applyNumberFormat="1" applyFill="1" applyBorder="1" applyProtection="1"/>
    <xf numFmtId="44" fontId="0" fillId="2" borderId="1" xfId="0" applyNumberFormat="1" applyFill="1" applyBorder="1" applyProtection="1"/>
    <xf numFmtId="44" fontId="0" fillId="2" borderId="16" xfId="0" applyNumberFormat="1" applyFill="1" applyBorder="1" applyProtection="1"/>
    <xf numFmtId="0" fontId="7" fillId="4" borderId="0" xfId="0" applyFont="1" applyFill="1" applyProtection="1"/>
    <xf numFmtId="0" fontId="7" fillId="4" borderId="0" xfId="0" applyFont="1" applyFill="1" applyAlignment="1" applyProtection="1">
      <alignment horizontal="center"/>
    </xf>
    <xf numFmtId="44" fontId="7" fillId="4" borderId="0" xfId="0" applyNumberFormat="1" applyFont="1" applyFill="1" applyProtection="1"/>
    <xf numFmtId="0" fontId="7" fillId="0" borderId="0" xfId="0" applyFont="1" applyProtection="1"/>
    <xf numFmtId="44" fontId="0" fillId="0" borderId="0" xfId="0" applyNumberFormat="1" applyProtection="1"/>
    <xf numFmtId="44" fontId="0" fillId="0" borderId="0" xfId="0" applyNumberFormat="1" applyFill="1" applyProtection="1"/>
    <xf numFmtId="44" fontId="0" fillId="5" borderId="0" xfId="0" applyNumberFormat="1" applyFill="1" applyProtection="1"/>
    <xf numFmtId="44" fontId="0" fillId="6" borderId="0" xfId="0" applyNumberFormat="1" applyFill="1" applyProtection="1"/>
    <xf numFmtId="0" fontId="0" fillId="0" borderId="0" xfId="0" quotePrefix="1" applyProtection="1"/>
    <xf numFmtId="0" fontId="0" fillId="0" borderId="1" xfId="0" applyBorder="1" applyProtection="1"/>
    <xf numFmtId="14" fontId="0" fillId="0" borderId="1" xfId="0" applyNumberFormat="1" applyBorder="1" applyProtection="1"/>
    <xf numFmtId="0" fontId="0" fillId="0" borderId="2" xfId="0" applyBorder="1" applyProtection="1"/>
    <xf numFmtId="0" fontId="9" fillId="0" borderId="0" xfId="0" applyFont="1" applyProtection="1"/>
    <xf numFmtId="0" fontId="10" fillId="0" borderId="0" xfId="0" applyFont="1" applyProtection="1"/>
    <xf numFmtId="0" fontId="11" fillId="0" borderId="0" xfId="0" applyFont="1" applyAlignment="1" applyProtection="1">
      <alignment horizontal="left"/>
    </xf>
    <xf numFmtId="0" fontId="11"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2" fillId="3" borderId="0" xfId="0" applyFont="1" applyFill="1" applyProtection="1"/>
    <xf numFmtId="0" fontId="13" fillId="3" borderId="5" xfId="0" applyFont="1" applyFill="1" applyBorder="1" applyAlignment="1" applyProtection="1">
      <alignment horizontal="center" wrapText="1"/>
    </xf>
    <xf numFmtId="0" fontId="13" fillId="3" borderId="4" xfId="1" applyNumberFormat="1" applyFont="1" applyFill="1" applyBorder="1" applyAlignment="1" applyProtection="1">
      <alignment horizontal="center" wrapText="1"/>
    </xf>
    <xf numFmtId="0" fontId="13" fillId="3" borderId="6" xfId="1" applyNumberFormat="1" applyFont="1" applyFill="1" applyBorder="1" applyAlignment="1" applyProtection="1">
      <alignment horizontal="center" wrapText="1"/>
    </xf>
    <xf numFmtId="0" fontId="0" fillId="7" borderId="17" xfId="0" applyFill="1" applyBorder="1" applyAlignment="1" applyProtection="1">
      <alignment wrapText="1"/>
    </xf>
    <xf numFmtId="0" fontId="0" fillId="7" borderId="18" xfId="0" applyNumberFormat="1" applyFill="1" applyBorder="1" applyAlignment="1" applyProtection="1">
      <alignment horizontal="center"/>
    </xf>
    <xf numFmtId="7" fontId="4" fillId="7" borderId="19" xfId="1" applyNumberFormat="1" applyFont="1" applyFill="1" applyBorder="1" applyAlignment="1" applyProtection="1">
      <alignment horizontal="center"/>
    </xf>
    <xf numFmtId="7" fontId="0" fillId="7" borderId="17" xfId="0" applyNumberFormat="1" applyFill="1" applyBorder="1" applyAlignment="1" applyProtection="1">
      <alignment horizontal="center"/>
    </xf>
    <xf numFmtId="0" fontId="0" fillId="7" borderId="19" xfId="0" applyFill="1" applyBorder="1" applyAlignment="1" applyProtection="1">
      <alignment wrapText="1"/>
    </xf>
    <xf numFmtId="0" fontId="0" fillId="7" borderId="10" xfId="0" applyFill="1" applyBorder="1" applyAlignment="1" applyProtection="1">
      <alignment wrapText="1"/>
    </xf>
    <xf numFmtId="0" fontId="0" fillId="7" borderId="11" xfId="0" applyNumberFormat="1" applyFill="1" applyBorder="1" applyAlignment="1" applyProtection="1">
      <alignment horizontal="center"/>
    </xf>
    <xf numFmtId="7" fontId="4" fillId="7" borderId="10" xfId="1" applyNumberFormat="1" applyFont="1" applyFill="1" applyBorder="1" applyAlignment="1" applyProtection="1">
      <alignment horizontal="center"/>
    </xf>
    <xf numFmtId="7" fontId="0" fillId="7" borderId="10" xfId="0" applyNumberFormat="1" applyFill="1" applyBorder="1" applyAlignment="1" applyProtection="1">
      <alignment horizontal="center"/>
    </xf>
    <xf numFmtId="0" fontId="0" fillId="7" borderId="14" xfId="0" applyFill="1" applyBorder="1" applyAlignment="1" applyProtection="1">
      <alignment wrapText="1"/>
    </xf>
    <xf numFmtId="0" fontId="0" fillId="7" borderId="15" xfId="0" applyNumberFormat="1" applyFill="1" applyBorder="1" applyAlignment="1" applyProtection="1">
      <alignment horizontal="center"/>
    </xf>
    <xf numFmtId="7" fontId="4" fillId="7" borderId="14" xfId="1" applyNumberFormat="1" applyFont="1" applyFill="1" applyBorder="1" applyAlignment="1" applyProtection="1">
      <alignment horizontal="center"/>
    </xf>
    <xf numFmtId="7" fontId="0" fillId="7" borderId="14" xfId="0" applyNumberFormat="1" applyFill="1" applyBorder="1" applyAlignment="1" applyProtection="1">
      <alignment horizontal="center"/>
    </xf>
    <xf numFmtId="0" fontId="0" fillId="8" borderId="17" xfId="0" applyFill="1" applyBorder="1" applyAlignment="1" applyProtection="1">
      <alignment wrapText="1"/>
    </xf>
    <xf numFmtId="0" fontId="0" fillId="8" borderId="20" xfId="0" applyFont="1" applyFill="1" applyBorder="1" applyAlignment="1" applyProtection="1">
      <alignment wrapText="1"/>
    </xf>
    <xf numFmtId="0" fontId="4" fillId="8" borderId="21" xfId="1" applyNumberFormat="1" applyFont="1" applyFill="1" applyBorder="1" applyAlignment="1" applyProtection="1">
      <alignment horizontal="center"/>
    </xf>
    <xf numFmtId="164" fontId="0" fillId="8" borderId="21" xfId="0" applyNumberFormat="1" applyFill="1" applyBorder="1" applyAlignment="1" applyProtection="1">
      <alignment horizontal="center"/>
    </xf>
    <xf numFmtId="0" fontId="0" fillId="8" borderId="19" xfId="0" applyFill="1" applyBorder="1" applyAlignment="1" applyProtection="1">
      <alignment wrapText="1"/>
    </xf>
    <xf numFmtId="0" fontId="0" fillId="8" borderId="11" xfId="0" applyFont="1" applyFill="1" applyBorder="1" applyAlignment="1" applyProtection="1">
      <alignment wrapText="1"/>
    </xf>
    <xf numFmtId="0" fontId="4" fillId="8" borderId="10" xfId="1" applyNumberFormat="1" applyFont="1" applyFill="1" applyBorder="1" applyAlignment="1" applyProtection="1">
      <alignment horizontal="center"/>
    </xf>
    <xf numFmtId="164" fontId="0" fillId="8" borderId="10" xfId="0" applyNumberFormat="1" applyFill="1" applyBorder="1" applyAlignment="1" applyProtection="1">
      <alignment horizontal="center"/>
    </xf>
    <xf numFmtId="0" fontId="0" fillId="8" borderId="14" xfId="0" applyFill="1" applyBorder="1" applyAlignment="1" applyProtection="1">
      <alignment wrapText="1"/>
    </xf>
    <xf numFmtId="0" fontId="0" fillId="8" borderId="0" xfId="0" applyFont="1" applyFill="1" applyAlignment="1" applyProtection="1">
      <alignment wrapText="1"/>
    </xf>
    <xf numFmtId="0" fontId="4" fillId="8" borderId="14" xfId="1" applyNumberFormat="1" applyFont="1" applyFill="1" applyBorder="1" applyAlignment="1" applyProtection="1">
      <alignment horizontal="center"/>
    </xf>
    <xf numFmtId="164" fontId="0" fillId="8" borderId="14" xfId="0" applyNumberFormat="1" applyFill="1" applyBorder="1" applyAlignment="1" applyProtection="1">
      <alignment horizontal="center"/>
    </xf>
    <xf numFmtId="0" fontId="0" fillId="9" borderId="17" xfId="0" applyFill="1" applyBorder="1" applyProtection="1"/>
    <xf numFmtId="0" fontId="0" fillId="9" borderId="20" xfId="0" applyFont="1" applyFill="1" applyBorder="1" applyAlignment="1" applyProtection="1">
      <alignment wrapText="1"/>
    </xf>
    <xf numFmtId="0" fontId="0" fillId="9" borderId="21" xfId="0" applyFont="1" applyFill="1" applyBorder="1" applyAlignment="1" applyProtection="1">
      <alignment horizontal="center"/>
    </xf>
    <xf numFmtId="164" fontId="0" fillId="9" borderId="21" xfId="0" applyNumberFormat="1" applyFill="1" applyBorder="1" applyAlignment="1" applyProtection="1">
      <alignment horizontal="center"/>
    </xf>
    <xf numFmtId="0" fontId="0" fillId="9" borderId="19" xfId="0" applyFill="1" applyBorder="1" applyProtection="1"/>
    <xf numFmtId="0" fontId="0" fillId="9" borderId="11" xfId="0" applyFont="1" applyFill="1" applyBorder="1" applyAlignment="1" applyProtection="1">
      <alignment wrapText="1"/>
    </xf>
    <xf numFmtId="0" fontId="0" fillId="9" borderId="10" xfId="0" applyFont="1" applyFill="1" applyBorder="1" applyAlignment="1" applyProtection="1">
      <alignment horizontal="center"/>
    </xf>
    <xf numFmtId="164" fontId="0" fillId="9" borderId="10" xfId="0" applyNumberFormat="1" applyFill="1" applyBorder="1" applyAlignment="1" applyProtection="1">
      <alignment horizontal="center"/>
    </xf>
    <xf numFmtId="0" fontId="0" fillId="9" borderId="14" xfId="0" applyFill="1" applyBorder="1" applyProtection="1"/>
    <xf numFmtId="0" fontId="0" fillId="9" borderId="15" xfId="0" applyFont="1" applyFill="1" applyBorder="1" applyAlignment="1" applyProtection="1">
      <alignment wrapText="1"/>
    </xf>
    <xf numFmtId="0" fontId="0" fillId="9" borderId="14" xfId="0" applyFont="1" applyFill="1" applyBorder="1" applyAlignment="1" applyProtection="1">
      <alignment horizontal="center"/>
    </xf>
    <xf numFmtId="164" fontId="0" fillId="9" borderId="14" xfId="0" applyNumberFormat="1" applyFill="1" applyBorder="1" applyAlignment="1" applyProtection="1">
      <alignment horizontal="center"/>
    </xf>
    <xf numFmtId="0" fontId="14" fillId="0" borderId="0" xfId="0" applyFont="1" applyAlignment="1" applyProtection="1">
      <alignment vertical="center"/>
    </xf>
    <xf numFmtId="0" fontId="15" fillId="0" borderId="0" xfId="0" applyFont="1" applyAlignment="1" applyProtection="1">
      <alignment horizontal="center"/>
    </xf>
    <xf numFmtId="44" fontId="15" fillId="0" borderId="0" xfId="1" applyFont="1" applyAlignment="1" applyProtection="1">
      <alignment horizontal="center" wrapText="1"/>
    </xf>
    <xf numFmtId="0" fontId="15"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5" fillId="10" borderId="0" xfId="0" applyFont="1" applyFill="1" applyProtection="1"/>
    <xf numFmtId="0" fontId="0" fillId="10" borderId="0" xfId="0" applyFill="1" applyProtection="1"/>
    <xf numFmtId="0" fontId="6" fillId="0" borderId="0" xfId="0" applyFont="1" applyFill="1" applyAlignment="1">
      <alignment horizontal="right"/>
    </xf>
    <xf numFmtId="0" fontId="0" fillId="0" borderId="0" xfId="0" applyFont="1"/>
    <xf numFmtId="44" fontId="0" fillId="0" borderId="14" xfId="0" applyNumberFormat="1" applyFill="1" applyBorder="1" applyProtection="1">
      <protection locked="0"/>
    </xf>
    <xf numFmtId="0" fontId="0" fillId="0" borderId="14" xfId="0" applyFill="1" applyBorder="1" applyAlignment="1" applyProtection="1">
      <alignment horizontal="center"/>
      <protection locked="0"/>
    </xf>
    <xf numFmtId="0" fontId="0" fillId="0" borderId="14" xfId="0" applyFill="1" applyBorder="1" applyProtection="1">
      <protection locked="0"/>
    </xf>
    <xf numFmtId="44" fontId="0" fillId="0" borderId="10" xfId="0" applyNumberFormat="1" applyFill="1" applyBorder="1" applyProtection="1">
      <protection locked="0"/>
    </xf>
    <xf numFmtId="0" fontId="0" fillId="0" borderId="10" xfId="0" applyFill="1" applyBorder="1" applyAlignment="1" applyProtection="1">
      <alignment horizontal="center"/>
      <protection locked="0"/>
    </xf>
    <xf numFmtId="0" fontId="0" fillId="0" borderId="10" xfId="0" applyFill="1" applyBorder="1" applyProtection="1">
      <protection locked="0"/>
    </xf>
    <xf numFmtId="14" fontId="0" fillId="0" borderId="10"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4" borderId="4" xfId="0" applyFont="1" applyFill="1" applyBorder="1" applyAlignment="1">
      <alignment horizontal="center"/>
    </xf>
    <xf numFmtId="0" fontId="6" fillId="4" borderId="4" xfId="0" applyFont="1" applyFill="1" applyBorder="1" applyAlignment="1">
      <alignment horizontal="center" wrapText="1"/>
    </xf>
    <xf numFmtId="0" fontId="6" fillId="4" borderId="2" xfId="0" applyFont="1" applyFill="1" applyBorder="1" applyAlignment="1">
      <alignment horizontal="center" wrapText="1"/>
    </xf>
    <xf numFmtId="0" fontId="5" fillId="4"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11" borderId="7" xfId="0" applyNumberFormat="1" applyFill="1" applyBorder="1"/>
    <xf numFmtId="44" fontId="0" fillId="11" borderId="22" xfId="0" applyNumberFormat="1" applyFill="1" applyBorder="1"/>
    <xf numFmtId="44" fontId="0" fillId="0" borderId="0" xfId="0" applyNumberFormat="1" applyFill="1" applyProtection="1">
      <protection locked="0"/>
    </xf>
    <xf numFmtId="44" fontId="0" fillId="0" borderId="21" xfId="0" applyNumberFormat="1" applyFill="1" applyBorder="1" applyProtection="1">
      <protection locked="0"/>
    </xf>
    <xf numFmtId="0" fontId="16"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11" borderId="0" xfId="0" applyNumberFormat="1" applyFill="1" applyProtection="1"/>
    <xf numFmtId="0" fontId="5" fillId="12" borderId="4" xfId="0" applyFont="1" applyFill="1" applyBorder="1" applyAlignment="1">
      <alignment horizontal="center" wrapText="1"/>
    </xf>
    <xf numFmtId="44" fontId="0" fillId="12" borderId="3" xfId="0" applyNumberFormat="1" applyFill="1" applyBorder="1" applyAlignment="1" applyProtection="1">
      <alignment horizontal="center"/>
      <protection locked="0"/>
    </xf>
    <xf numFmtId="0" fontId="17" fillId="0" borderId="0" xfId="0" applyFont="1" applyProtection="1"/>
    <xf numFmtId="0" fontId="0" fillId="13" borderId="0" xfId="0" applyFill="1"/>
    <xf numFmtId="0" fontId="5" fillId="13" borderId="0" xfId="0" applyFont="1" applyFill="1" applyAlignment="1">
      <alignment horizontal="right"/>
    </xf>
    <xf numFmtId="0" fontId="5" fillId="0" borderId="0" xfId="0" applyFont="1" applyAlignment="1" applyProtection="1">
      <alignment horizontal="left" wrapText="1"/>
    </xf>
    <xf numFmtId="0" fontId="5" fillId="0" borderId="0" xfId="0" applyFont="1" applyFill="1" applyAlignment="1" applyProtection="1">
      <alignment horizontal="left" wrapText="1"/>
    </xf>
    <xf numFmtId="44" fontId="0" fillId="12" borderId="22" xfId="0" applyNumberFormat="1" applyFill="1" applyBorder="1" applyAlignment="1" applyProtection="1">
      <alignment horizontal="center"/>
      <protection locked="0"/>
    </xf>
    <xf numFmtId="0" fontId="0" fillId="0" borderId="11" xfId="0" applyFill="1" applyBorder="1" applyAlignment="1" applyProtection="1">
      <alignment horizontal="left" wrapText="1"/>
      <protection locked="0"/>
    </xf>
    <xf numFmtId="0" fontId="0" fillId="0" borderId="12" xfId="0" applyFill="1" applyBorder="1" applyAlignment="1" applyProtection="1">
      <alignment horizontal="left" wrapText="1"/>
      <protection locked="0"/>
    </xf>
    <xf numFmtId="0" fontId="18" fillId="0" borderId="0" xfId="0" applyFont="1" applyAlignment="1">
      <alignment horizontal="center"/>
    </xf>
    <xf numFmtId="0" fontId="0" fillId="0" borderId="3" xfId="0" applyFill="1" applyBorder="1" applyAlignment="1" applyProtection="1">
      <alignment horizontal="left" wrapText="1"/>
      <protection locked="0"/>
    </xf>
    <xf numFmtId="14" fontId="0" fillId="0" borderId="3" xfId="0" applyNumberFormat="1" applyFill="1" applyBorder="1" applyAlignment="1" applyProtection="1">
      <alignment horizontal="left"/>
      <protection locked="0"/>
    </xf>
    <xf numFmtId="0" fontId="0" fillId="0" borderId="13" xfId="0" applyFill="1" applyBorder="1" applyAlignment="1" applyProtection="1">
      <alignment horizontal="left" wrapText="1"/>
      <protection locked="0"/>
    </xf>
    <xf numFmtId="0" fontId="0" fillId="0" borderId="13" xfId="0" applyFill="1" applyBorder="1" applyAlignment="1" applyProtection="1">
      <alignment horizontal="left"/>
      <protection locked="0"/>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0" fillId="0" borderId="20"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0" fillId="0" borderId="25" xfId="0" applyFill="1" applyBorder="1" applyAlignment="1" applyProtection="1">
      <alignment horizontal="left" wrapText="1"/>
      <protection locked="0"/>
    </xf>
    <xf numFmtId="0" fontId="16" fillId="14" borderId="26" xfId="0" applyFont="1" applyFill="1" applyBorder="1" applyAlignment="1">
      <alignment horizontal="left" vertical="center" wrapText="1"/>
    </xf>
    <xf numFmtId="0" fontId="16" fillId="14" borderId="27" xfId="0" applyFont="1" applyFill="1" applyBorder="1" applyAlignment="1">
      <alignment horizontal="left" vertical="center" wrapText="1"/>
    </xf>
    <xf numFmtId="0" fontId="16" fillId="14" borderId="28" xfId="0" applyFont="1" applyFill="1" applyBorder="1" applyAlignment="1">
      <alignment horizontal="left" vertical="center" wrapText="1"/>
    </xf>
    <xf numFmtId="0" fontId="16" fillId="14" borderId="18"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29" xfId="0" applyFont="1" applyFill="1" applyBorder="1" applyAlignment="1">
      <alignment horizontal="left" vertical="center" wrapText="1"/>
    </xf>
    <xf numFmtId="0" fontId="16" fillId="14" borderId="15" xfId="0" applyFont="1" applyFill="1" applyBorder="1" applyAlignment="1">
      <alignment horizontal="left" vertical="center" wrapText="1"/>
    </xf>
    <xf numFmtId="0" fontId="16" fillId="14" borderId="1" xfId="0" applyFont="1" applyFill="1" applyBorder="1" applyAlignment="1">
      <alignment horizontal="left" vertical="center" wrapText="1"/>
    </xf>
    <xf numFmtId="0" fontId="16" fillId="14" borderId="16" xfId="0" applyFont="1" applyFill="1" applyBorder="1" applyAlignment="1">
      <alignment horizontal="left" vertical="center" wrapText="1"/>
    </xf>
    <xf numFmtId="0" fontId="19" fillId="0" borderId="0" xfId="0" applyFont="1" applyAlignment="1">
      <alignment horizontal="center"/>
    </xf>
    <xf numFmtId="0" fontId="5" fillId="0" borderId="0" xfId="0" applyFont="1" applyAlignment="1" applyProtection="1">
      <alignment horizontal="left" wrapText="1"/>
    </xf>
    <xf numFmtId="0" fontId="20" fillId="0" borderId="0" xfId="0" applyFont="1" applyAlignment="1" applyProtection="1">
      <alignment horizontal="left" wrapText="1"/>
    </xf>
    <xf numFmtId="0" fontId="0" fillId="0" borderId="0" xfId="0" applyFont="1" applyAlignment="1" applyProtection="1">
      <alignment horizontal="left" wrapText="1"/>
    </xf>
    <xf numFmtId="0" fontId="0" fillId="5" borderId="3" xfId="0" applyFill="1" applyBorder="1" applyAlignment="1" applyProtection="1">
      <alignment horizontal="left" wrapText="1"/>
    </xf>
    <xf numFmtId="0" fontId="18" fillId="0" borderId="0" xfId="0" applyFont="1" applyAlignment="1" applyProtection="1">
      <alignment horizontal="center"/>
    </xf>
    <xf numFmtId="0" fontId="0" fillId="5" borderId="3" xfId="0" applyFill="1" applyBorder="1" applyAlignment="1" applyProtection="1">
      <alignment horizontal="left"/>
    </xf>
    <xf numFmtId="0" fontId="0" fillId="5" borderId="13" xfId="0" applyFill="1" applyBorder="1" applyAlignment="1" applyProtection="1">
      <alignment horizontal="left" wrapText="1"/>
    </xf>
    <xf numFmtId="0" fontId="0" fillId="5" borderId="13" xfId="0" applyFill="1" applyBorder="1" applyAlignment="1" applyProtection="1">
      <alignment horizontal="left"/>
    </xf>
    <xf numFmtId="0" fontId="5" fillId="0" borderId="0" xfId="0" applyFont="1" applyAlignment="1" applyProtection="1">
      <alignment horizontal="right"/>
    </xf>
    <xf numFmtId="0" fontId="6" fillId="6" borderId="0" xfId="0" applyFont="1" applyFill="1" applyAlignment="1" applyProtection="1">
      <alignment horizontal="right"/>
    </xf>
    <xf numFmtId="0" fontId="6" fillId="0" borderId="0" xfId="0" applyFont="1" applyAlignment="1" applyProtection="1">
      <alignment horizontal="left" wrapText="1"/>
    </xf>
    <xf numFmtId="0" fontId="0" fillId="0" borderId="0" xfId="0" applyAlignment="1" applyProtection="1">
      <alignment horizontal="left" wrapText="1"/>
    </xf>
    <xf numFmtId="0" fontId="6" fillId="4" borderId="5" xfId="0" applyFont="1" applyFill="1" applyBorder="1" applyAlignment="1" applyProtection="1">
      <alignment horizontal="center"/>
    </xf>
    <xf numFmtId="0" fontId="6" fillId="4" borderId="2" xfId="0" applyFont="1" applyFill="1" applyBorder="1" applyAlignment="1" applyProtection="1">
      <alignment horizontal="center"/>
    </xf>
    <xf numFmtId="0" fontId="6" fillId="4" borderId="6" xfId="0" applyFont="1" applyFill="1" applyBorder="1" applyAlignment="1" applyProtection="1">
      <alignment horizontal="center"/>
    </xf>
    <xf numFmtId="0" fontId="6" fillId="5" borderId="5" xfId="0" applyFont="1" applyFill="1" applyBorder="1" applyAlignment="1" applyProtection="1">
      <alignment horizontal="center"/>
    </xf>
    <xf numFmtId="0" fontId="6" fillId="5" borderId="2" xfId="0" applyFont="1" applyFill="1" applyBorder="1" applyAlignment="1" applyProtection="1">
      <alignment horizontal="center"/>
    </xf>
    <xf numFmtId="0" fontId="6" fillId="5" borderId="6" xfId="0" applyFont="1" applyFill="1" applyBorder="1" applyAlignment="1" applyProtection="1">
      <alignment horizontal="center"/>
    </xf>
    <xf numFmtId="0" fontId="16" fillId="0" borderId="0" xfId="0" applyFont="1" applyAlignment="1" applyProtection="1">
      <alignment horizontal="left" vertical="center" wrapText="1"/>
    </xf>
    <xf numFmtId="0" fontId="5" fillId="0" borderId="0" xfId="0" applyFont="1" applyFill="1" applyAlignment="1" applyProtection="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885825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051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5</xdr:row>
      <xdr:rowOff>9525</xdr:rowOff>
    </xdr:from>
    <xdr:to>
      <xdr:col>1</xdr:col>
      <xdr:colOff>1219200</xdr:colOff>
      <xdr:row>6</xdr:row>
      <xdr:rowOff>95250</xdr:rowOff>
    </xdr:to>
    <xdr:pic>
      <xdr:nvPicPr>
        <xdr:cNvPr id="310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62025"/>
          <a:ext cx="2085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47626</xdr:rowOff>
    </xdr:from>
    <xdr:to>
      <xdr:col>7</xdr:col>
      <xdr:colOff>628647</xdr:colOff>
      <xdr:row>4</xdr:row>
      <xdr:rowOff>28575</xdr:rowOff>
    </xdr:to>
    <xdr:sp macro="" textlink="">
      <xdr:nvSpPr>
        <xdr:cNvPr id="3" name="TextBox 2"/>
        <xdr:cNvSpPr txBox="1"/>
      </xdr:nvSpPr>
      <xdr:spPr>
        <a:xfrm>
          <a:off x="933450" y="228601"/>
          <a:ext cx="7781925" cy="523874"/>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areas in yellow MUST be filled out.</a:t>
          </a:r>
          <a:r>
            <a:rPr lang="en-US" sz="1100" baseline="0"/>
            <a:t> A form that does not have these fields filled out may be sent back to the originator for completion before it will be processed.   To get from field to field, just use the TAB key. </a:t>
          </a:r>
          <a:endParaRPr lang="en-US" sz="1100"/>
        </a:p>
      </xdr:txBody>
    </xdr:sp>
    <xdr:clientData/>
  </xdr:twoCellAnchor>
  <xdr:oneCellAnchor>
    <xdr:from>
      <xdr:col>0</xdr:col>
      <xdr:colOff>426596</xdr:colOff>
      <xdr:row>9</xdr:row>
      <xdr:rowOff>93834</xdr:rowOff>
    </xdr:from>
    <xdr:ext cx="8971338" cy="1463040"/>
    <xdr:sp macro="" textlink="">
      <xdr:nvSpPr>
        <xdr:cNvPr id="6" name="Rectangle 5"/>
        <xdr:cNvSpPr/>
      </xdr:nvSpPr>
      <xdr:spPr>
        <a:xfrm rot="20608678">
          <a:off x="436121" y="2236959"/>
          <a:ext cx="8961120" cy="1463040"/>
        </a:xfrm>
        <a:prstGeom prst="rect">
          <a:avLst/>
        </a:prstGeom>
        <a:noFill/>
      </xdr:spPr>
      <xdr:txBody>
        <a:bodyPr wrap="square" lIns="91440" tIns="45720" rIns="91440" bIns="45720">
          <a:noAutofit/>
        </a:bodyPr>
        <a:lstStyle/>
        <a:p>
          <a:pPr algn="ctr"/>
          <a:r>
            <a:rPr lang="en-US" sz="72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SAMPLE FORM</a:t>
          </a:r>
        </a:p>
      </xdr:txBody>
    </xdr:sp>
    <xdr:clientData/>
  </xdr:oneCellAnchor>
  <xdr:twoCellAnchor>
    <xdr:from>
      <xdr:col>1</xdr:col>
      <xdr:colOff>323850</xdr:colOff>
      <xdr:row>20</xdr:row>
      <xdr:rowOff>104775</xdr:rowOff>
    </xdr:from>
    <xdr:to>
      <xdr:col>5</xdr:col>
      <xdr:colOff>447670</xdr:colOff>
      <xdr:row>23</xdr:row>
      <xdr:rowOff>66675</xdr:rowOff>
    </xdr:to>
    <xdr:sp macro="" textlink="">
      <xdr:nvSpPr>
        <xdr:cNvPr id="4" name="TextBox 3"/>
        <xdr:cNvSpPr txBox="1"/>
      </xdr:nvSpPr>
      <xdr:spPr>
        <a:xfrm>
          <a:off x="1228725" y="5010150"/>
          <a:ext cx="5657850" cy="5048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table must have at least one line of information filled in (that</a:t>
          </a:r>
          <a:r>
            <a:rPr lang="en-US" sz="1200" baseline="0"/>
            <a:t> is why the first line is highlighted in yellow), but it will also allow you to fill in up to 8 lines of entries. </a:t>
          </a:r>
          <a:endParaRPr lang="en-US" sz="1200"/>
        </a:p>
      </xdr:txBody>
    </xdr:sp>
    <xdr:clientData/>
  </xdr:twoCellAnchor>
  <xdr:twoCellAnchor>
    <xdr:from>
      <xdr:col>0</xdr:col>
      <xdr:colOff>561975</xdr:colOff>
      <xdr:row>30</xdr:row>
      <xdr:rowOff>200025</xdr:rowOff>
    </xdr:from>
    <xdr:to>
      <xdr:col>4</xdr:col>
      <xdr:colOff>781043</xdr:colOff>
      <xdr:row>32</xdr:row>
      <xdr:rowOff>238201</xdr:rowOff>
    </xdr:to>
    <xdr:sp macro="" textlink="">
      <xdr:nvSpPr>
        <xdr:cNvPr id="5" name="TextBox 4"/>
        <xdr:cNvSpPr txBox="1"/>
      </xdr:nvSpPr>
      <xdr:spPr>
        <a:xfrm>
          <a:off x="571500" y="7143750"/>
          <a:ext cx="5534025" cy="52387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refer</a:t>
          </a:r>
          <a:r>
            <a:rPr lang="en-US" sz="1200" baseline="0"/>
            <a:t> to the mileage chart on the second tab of this file for  approved distances between frequently-visited locations. </a:t>
          </a:r>
          <a:endParaRPr lang="en-US" sz="1200"/>
        </a:p>
      </xdr:txBody>
    </xdr:sp>
    <xdr:clientData/>
  </xdr:twoCellAnchor>
  <xdr:twoCellAnchor>
    <xdr:from>
      <xdr:col>0</xdr:col>
      <xdr:colOff>428625</xdr:colOff>
      <xdr:row>0</xdr:row>
      <xdr:rowOff>114300</xdr:rowOff>
    </xdr:from>
    <xdr:to>
      <xdr:col>1</xdr:col>
      <xdr:colOff>38073</xdr:colOff>
      <xdr:row>4</xdr:row>
      <xdr:rowOff>171450</xdr:rowOff>
    </xdr:to>
    <xdr:sp macro="" textlink="">
      <xdr:nvSpPr>
        <xdr:cNvPr id="8" name="TextBox 7"/>
        <xdr:cNvSpPr txBox="1"/>
      </xdr:nvSpPr>
      <xdr:spPr>
        <a:xfrm>
          <a:off x="438150" y="104775"/>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1</a:t>
          </a:r>
        </a:p>
      </xdr:txBody>
    </xdr:sp>
    <xdr:clientData/>
  </xdr:twoCellAnchor>
  <xdr:twoCellAnchor>
    <xdr:from>
      <xdr:col>0</xdr:col>
      <xdr:colOff>752475</xdr:colOff>
      <xdr:row>19</xdr:row>
      <xdr:rowOff>123825</xdr:rowOff>
    </xdr:from>
    <xdr:to>
      <xdr:col>1</xdr:col>
      <xdr:colOff>361923</xdr:colOff>
      <xdr:row>23</xdr:row>
      <xdr:rowOff>171559</xdr:rowOff>
    </xdr:to>
    <xdr:sp macro="" textlink="">
      <xdr:nvSpPr>
        <xdr:cNvPr id="9" name="TextBox 8"/>
        <xdr:cNvSpPr txBox="1"/>
      </xdr:nvSpPr>
      <xdr:spPr>
        <a:xfrm>
          <a:off x="771525" y="48387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2</a:t>
          </a:r>
        </a:p>
      </xdr:txBody>
    </xdr:sp>
    <xdr:clientData/>
  </xdr:twoCellAnchor>
  <xdr:twoCellAnchor>
    <xdr:from>
      <xdr:col>0</xdr:col>
      <xdr:colOff>85725</xdr:colOff>
      <xdr:row>30</xdr:row>
      <xdr:rowOff>38100</xdr:rowOff>
    </xdr:from>
    <xdr:to>
      <xdr:col>0</xdr:col>
      <xdr:colOff>581025</xdr:colOff>
      <xdr:row>33</xdr:row>
      <xdr:rowOff>76200</xdr:rowOff>
    </xdr:to>
    <xdr:sp macro="" textlink="">
      <xdr:nvSpPr>
        <xdr:cNvPr id="10" name="TextBox 9"/>
        <xdr:cNvSpPr txBox="1"/>
      </xdr:nvSpPr>
      <xdr:spPr>
        <a:xfrm>
          <a:off x="85725" y="69723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3</a:t>
          </a:r>
        </a:p>
      </xdr:txBody>
    </xdr:sp>
    <xdr:clientData/>
  </xdr:twoCellAnchor>
  <xdr:twoCellAnchor>
    <xdr:from>
      <xdr:col>0</xdr:col>
      <xdr:colOff>400050</xdr:colOff>
      <xdr:row>39</xdr:row>
      <xdr:rowOff>180974</xdr:rowOff>
    </xdr:from>
    <xdr:to>
      <xdr:col>1</xdr:col>
      <xdr:colOff>9498</xdr:colOff>
      <xdr:row>43</xdr:row>
      <xdr:rowOff>219196</xdr:rowOff>
    </xdr:to>
    <xdr:sp macro="" textlink="">
      <xdr:nvSpPr>
        <xdr:cNvPr id="11" name="TextBox 10"/>
        <xdr:cNvSpPr txBox="1"/>
      </xdr:nvSpPr>
      <xdr:spPr>
        <a:xfrm>
          <a:off x="409575" y="9829799"/>
          <a:ext cx="504825" cy="8096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view="pageLayout" zoomScale="80" zoomScaleNormal="80" zoomScaleSheetLayoutView="80" zoomScalePageLayoutView="80" workbookViewId="0">
      <selection activeCell="E9" sqref="E9"/>
    </sheetView>
  </sheetViews>
  <sheetFormatPr defaultRowHeight="14.4" x14ac:dyDescent="0.3"/>
  <cols>
    <col min="1" max="1" width="13.33203125" customWidth="1"/>
    <col min="2" max="2" width="15.109375" customWidth="1"/>
    <col min="3" max="3" width="28.6640625" customWidth="1"/>
    <col min="4" max="5" width="19.44140625" customWidth="1"/>
    <col min="6" max="6" width="19.44140625" hidden="1" customWidth="1"/>
    <col min="7" max="7" width="29.6640625" customWidth="1"/>
    <col min="8" max="8" width="17.6640625" customWidth="1"/>
  </cols>
  <sheetData>
    <row r="1" spans="1:8" ht="31.95" customHeight="1" x14ac:dyDescent="0.6">
      <c r="B1" s="8"/>
      <c r="C1" s="162" t="s">
        <v>105</v>
      </c>
      <c r="D1" s="162"/>
      <c r="E1" s="162"/>
      <c r="F1" s="162"/>
      <c r="G1" s="162"/>
      <c r="H1" s="162"/>
    </row>
    <row r="2" spans="1:8" ht="34.950000000000003" customHeight="1" x14ac:dyDescent="0.3"/>
    <row r="3" spans="1:8" ht="18.600000000000001" customHeight="1" x14ac:dyDescent="0.3">
      <c r="A3" s="140" t="s">
        <v>56</v>
      </c>
      <c r="B3" s="163"/>
      <c r="C3" s="163"/>
      <c r="D3" s="140" t="s">
        <v>1</v>
      </c>
      <c r="E3" s="164"/>
      <c r="F3" s="164"/>
      <c r="G3" s="164"/>
    </row>
    <row r="4" spans="1:8" ht="18.600000000000001" customHeight="1" x14ac:dyDescent="0.3">
      <c r="A4" s="140" t="s">
        <v>57</v>
      </c>
      <c r="B4" s="165"/>
      <c r="C4" s="165"/>
      <c r="D4" s="140" t="s">
        <v>2</v>
      </c>
      <c r="E4" s="166"/>
      <c r="F4" s="166"/>
      <c r="G4" s="166"/>
    </row>
    <row r="5" spans="1:8" x14ac:dyDescent="0.3">
      <c r="A5" s="9"/>
      <c r="B5" s="9"/>
      <c r="C5" s="9"/>
      <c r="D5" s="9"/>
      <c r="E5" s="9"/>
      <c r="F5" s="9"/>
      <c r="G5" s="9"/>
      <c r="H5" s="9"/>
    </row>
    <row r="6" spans="1:8" ht="43.2" customHeight="1" x14ac:dyDescent="0.3">
      <c r="A6" s="139" t="s">
        <v>81</v>
      </c>
      <c r="B6" s="1"/>
      <c r="C6" s="163"/>
      <c r="D6" s="163"/>
      <c r="E6" s="163"/>
      <c r="F6" s="163"/>
      <c r="G6" s="163"/>
      <c r="H6" s="163"/>
    </row>
    <row r="7" spans="1:8" x14ac:dyDescent="0.3">
      <c r="A7" s="9"/>
      <c r="B7" s="9"/>
      <c r="C7" s="9"/>
      <c r="D7" s="9"/>
      <c r="E7" s="9"/>
      <c r="F7" s="9"/>
      <c r="G7" s="9"/>
      <c r="H7" s="9"/>
    </row>
    <row r="8" spans="1:8" s="4" customFormat="1" ht="61.2" customHeight="1" x14ac:dyDescent="0.3">
      <c r="A8" s="135" t="s">
        <v>9</v>
      </c>
      <c r="B8" s="167" t="s">
        <v>80</v>
      </c>
      <c r="C8" s="168"/>
      <c r="D8" s="137" t="s">
        <v>82</v>
      </c>
      <c r="E8" s="138" t="s">
        <v>79</v>
      </c>
      <c r="F8" s="152" t="s">
        <v>84</v>
      </c>
      <c r="G8" s="136" t="s">
        <v>83</v>
      </c>
      <c r="H8" s="136" t="s">
        <v>85</v>
      </c>
    </row>
    <row r="9" spans="1:8" ht="15" customHeight="1" x14ac:dyDescent="0.3">
      <c r="A9" s="134"/>
      <c r="B9" s="169"/>
      <c r="C9" s="170"/>
      <c r="D9" s="132"/>
      <c r="E9" s="133"/>
      <c r="F9" s="153">
        <f>E9*0.545</f>
        <v>0</v>
      </c>
      <c r="G9" s="147"/>
      <c r="H9" s="144">
        <f>D9+F9</f>
        <v>0</v>
      </c>
    </row>
    <row r="10" spans="1:8" ht="15" customHeight="1" x14ac:dyDescent="0.3">
      <c r="A10" s="131"/>
      <c r="B10" s="160"/>
      <c r="C10" s="161"/>
      <c r="D10" s="128"/>
      <c r="E10" s="129"/>
      <c r="F10" s="153">
        <f t="shared" ref="F10:F16" si="0">E10*0.535</f>
        <v>0</v>
      </c>
      <c r="G10" s="128"/>
      <c r="H10" s="144">
        <f t="shared" ref="H10:H16" si="1">D10+F10</f>
        <v>0</v>
      </c>
    </row>
    <row r="11" spans="1:8" ht="15" customHeight="1" x14ac:dyDescent="0.3">
      <c r="A11" s="131"/>
      <c r="B11" s="160"/>
      <c r="C11" s="161"/>
      <c r="D11" s="128"/>
      <c r="E11" s="129"/>
      <c r="F11" s="153">
        <f t="shared" si="0"/>
        <v>0</v>
      </c>
      <c r="G11" s="128"/>
      <c r="H11" s="144">
        <f t="shared" si="1"/>
        <v>0</v>
      </c>
    </row>
    <row r="12" spans="1:8" ht="15" customHeight="1" x14ac:dyDescent="0.3">
      <c r="A12" s="130"/>
      <c r="B12" s="160"/>
      <c r="C12" s="161"/>
      <c r="D12" s="128"/>
      <c r="E12" s="129"/>
      <c r="F12" s="153">
        <f t="shared" si="0"/>
        <v>0</v>
      </c>
      <c r="G12" s="128"/>
      <c r="H12" s="144">
        <f t="shared" si="1"/>
        <v>0</v>
      </c>
    </row>
    <row r="13" spans="1:8" ht="15" customHeight="1" x14ac:dyDescent="0.3">
      <c r="A13" s="130"/>
      <c r="B13" s="160"/>
      <c r="C13" s="161"/>
      <c r="D13" s="128"/>
      <c r="E13" s="129"/>
      <c r="F13" s="153">
        <f t="shared" si="0"/>
        <v>0</v>
      </c>
      <c r="G13" s="128"/>
      <c r="H13" s="144">
        <f t="shared" si="1"/>
        <v>0</v>
      </c>
    </row>
    <row r="14" spans="1:8" ht="15" customHeight="1" x14ac:dyDescent="0.3">
      <c r="A14" s="130"/>
      <c r="B14" s="160"/>
      <c r="C14" s="161"/>
      <c r="D14" s="128"/>
      <c r="E14" s="129"/>
      <c r="F14" s="153">
        <f t="shared" si="0"/>
        <v>0</v>
      </c>
      <c r="G14" s="128"/>
      <c r="H14" s="144">
        <f t="shared" si="1"/>
        <v>0</v>
      </c>
    </row>
    <row r="15" spans="1:8" ht="15" customHeight="1" x14ac:dyDescent="0.3">
      <c r="A15" s="130"/>
      <c r="B15" s="160"/>
      <c r="C15" s="161"/>
      <c r="D15" s="128"/>
      <c r="E15" s="129"/>
      <c r="F15" s="153">
        <f t="shared" si="0"/>
        <v>0</v>
      </c>
      <c r="G15" s="128"/>
      <c r="H15" s="144">
        <f t="shared" si="1"/>
        <v>0</v>
      </c>
    </row>
    <row r="16" spans="1:8" ht="15" customHeight="1" x14ac:dyDescent="0.3">
      <c r="A16" s="127"/>
      <c r="B16" s="171"/>
      <c r="C16" s="172"/>
      <c r="D16" s="125"/>
      <c r="E16" s="126"/>
      <c r="F16" s="159">
        <f t="shared" si="0"/>
        <v>0</v>
      </c>
      <c r="G16" s="125"/>
      <c r="H16" s="145">
        <f t="shared" si="1"/>
        <v>0</v>
      </c>
    </row>
    <row r="18" spans="1:16" ht="19.2" customHeight="1" x14ac:dyDescent="0.3">
      <c r="A18" s="173" t="s">
        <v>77</v>
      </c>
      <c r="B18" s="174"/>
      <c r="C18" s="174"/>
      <c r="D18" s="175"/>
      <c r="E18" s="155"/>
      <c r="F18" s="155"/>
      <c r="G18" s="156" t="s">
        <v>106</v>
      </c>
      <c r="H18" s="53">
        <f>SUM(F9:F16)</f>
        <v>0</v>
      </c>
    </row>
    <row r="19" spans="1:16" ht="19.2" customHeight="1" x14ac:dyDescent="0.3">
      <c r="A19" s="176"/>
      <c r="B19" s="177"/>
      <c r="C19" s="177"/>
      <c r="D19" s="178"/>
      <c r="G19" s="142" t="s">
        <v>86</v>
      </c>
      <c r="H19" s="54">
        <f>SUM(D9:D16)</f>
        <v>0</v>
      </c>
    </row>
    <row r="20" spans="1:16" ht="19.2" customHeight="1" x14ac:dyDescent="0.3">
      <c r="A20" s="179"/>
      <c r="B20" s="180"/>
      <c r="C20" s="180"/>
      <c r="D20" s="181"/>
      <c r="G20" s="149" t="s">
        <v>87</v>
      </c>
      <c r="H20" s="150">
        <f>SUM(H18:H19)</f>
        <v>0</v>
      </c>
    </row>
    <row r="21" spans="1:16" s="7" customFormat="1" ht="19.2" customHeight="1" x14ac:dyDescent="0.3">
      <c r="A21" s="148"/>
      <c r="B21" s="148"/>
      <c r="C21" s="148"/>
      <c r="D21" s="148"/>
      <c r="G21" s="141" t="s">
        <v>74</v>
      </c>
      <c r="H21" s="146"/>
    </row>
    <row r="22" spans="1:16" ht="19.2" customHeight="1" x14ac:dyDescent="0.3">
      <c r="A22" s="124" t="s">
        <v>101</v>
      </c>
      <c r="G22" s="123" t="s">
        <v>59</v>
      </c>
      <c r="H22" s="151">
        <f>IF(((H20-H21)&gt;0),0,(H21-H20))</f>
        <v>0</v>
      </c>
      <c r="P22" s="6"/>
    </row>
    <row r="23" spans="1:16" ht="19.2" customHeight="1" x14ac:dyDescent="0.3">
      <c r="A23" s="124" t="s">
        <v>100</v>
      </c>
      <c r="G23" s="123" t="s">
        <v>60</v>
      </c>
      <c r="H23" s="151">
        <f>IF(H20-H21&gt;0, H20-H21, 0)</f>
        <v>0</v>
      </c>
    </row>
    <row r="25" spans="1:16" ht="25.2" customHeight="1" x14ac:dyDescent="0.3">
      <c r="A25" s="4" t="s">
        <v>17</v>
      </c>
      <c r="C25" s="2"/>
      <c r="D25" s="2"/>
      <c r="E25" s="143"/>
      <c r="F25" s="143"/>
      <c r="G25" s="141" t="s">
        <v>1</v>
      </c>
      <c r="H25" s="5"/>
    </row>
    <row r="26" spans="1:16" ht="21.6" customHeight="1" x14ac:dyDescent="0.3">
      <c r="A26" s="4" t="s">
        <v>18</v>
      </c>
      <c r="C26" s="3"/>
      <c r="D26" s="3"/>
      <c r="E26" s="143"/>
      <c r="F26" s="143"/>
      <c r="G26" s="141" t="s">
        <v>1</v>
      </c>
      <c r="H26" s="2"/>
    </row>
    <row r="27" spans="1:16" ht="22.95" customHeight="1" x14ac:dyDescent="0.3">
      <c r="A27" s="4" t="s">
        <v>19</v>
      </c>
      <c r="C27" s="3"/>
      <c r="D27" s="3"/>
      <c r="E27" s="143"/>
      <c r="F27" s="143"/>
      <c r="G27" s="141" t="s">
        <v>1</v>
      </c>
      <c r="H27" s="2"/>
    </row>
    <row r="28" spans="1:16" ht="22.2" customHeight="1" x14ac:dyDescent="0.3">
      <c r="A28" s="4" t="s">
        <v>20</v>
      </c>
      <c r="C28" s="3"/>
      <c r="D28" s="3"/>
      <c r="E28" s="143"/>
      <c r="F28" s="143"/>
      <c r="G28" s="141" t="s">
        <v>1</v>
      </c>
      <c r="H28" s="2"/>
    </row>
    <row r="30" spans="1:16" ht="21" x14ac:dyDescent="0.4">
      <c r="A30" s="182" t="s">
        <v>78</v>
      </c>
      <c r="B30" s="182"/>
      <c r="C30" s="182"/>
      <c r="D30" s="182"/>
      <c r="E30" s="182"/>
      <c r="F30" s="182"/>
      <c r="G30" s="182"/>
      <c r="H30" s="182"/>
    </row>
  </sheetData>
  <sheetProtection algorithmName="SHA-512" hashValue="GWgI+gpn7pEZlsZ7N+EQREOFW4acK2VUs2HgVcZxP+hStt6oWq2StvuDh3g9V/D+JoXIJxorMGQUysDW06TTFA==" saltValue="0UboJGaRD274h9OrRuX3zg==" spinCount="100000" sheet="1" objects="1" scenarios="1"/>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rintOptions horizontalCentered="1"/>
  <pageMargins left="0.5" right="0.5" top="0.5" bottom="0.5" header="0.3" footer="0.3"/>
  <pageSetup scale="85" orientation="landscape" r:id="rId1"/>
  <headerFooter>
    <oddFooter>&amp;L&amp;Z&amp;F&amp;RModified 1/03/18</oddFoot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63"/>
  <sheetViews>
    <sheetView tabSelected="1" view="pageLayout" zoomScale="70" zoomScaleNormal="80" zoomScalePageLayoutView="70" workbookViewId="0">
      <selection activeCell="G26" sqref="G26"/>
    </sheetView>
  </sheetViews>
  <sheetFormatPr defaultColWidth="8.88671875" defaultRowHeight="14.4" x14ac:dyDescent="0.3"/>
  <cols>
    <col min="1" max="1" width="15.6640625" style="9" customWidth="1"/>
    <col min="2" max="2" width="20.6640625" style="9" customWidth="1"/>
    <col min="3" max="3" width="14.6640625" style="9" customWidth="1"/>
    <col min="4" max="4" width="18.5546875" style="9" customWidth="1"/>
    <col min="5" max="5" width="16.33203125" style="9" customWidth="1"/>
    <col min="6" max="7" width="16" style="9" customWidth="1"/>
    <col min="8" max="8" width="12.33203125" style="9" customWidth="1"/>
    <col min="9" max="9" width="14.88671875" style="9" customWidth="1"/>
    <col min="10" max="16384" width="8.88671875" style="9"/>
  </cols>
  <sheetData>
    <row r="1" spans="1:14" s="11" customFormat="1" ht="22.95" customHeight="1" x14ac:dyDescent="0.3">
      <c r="A1" s="62" t="s">
        <v>67</v>
      </c>
    </row>
    <row r="2" spans="1:14" s="11" customFormat="1" ht="36" customHeight="1" x14ac:dyDescent="0.3">
      <c r="A2" s="183" t="s">
        <v>88</v>
      </c>
      <c r="B2" s="183"/>
      <c r="C2" s="183"/>
      <c r="D2" s="183"/>
      <c r="E2" s="183"/>
      <c r="F2" s="183"/>
      <c r="G2" s="183"/>
      <c r="H2" s="183"/>
      <c r="I2" s="183"/>
      <c r="J2" s="183"/>
      <c r="K2" s="183"/>
      <c r="L2" s="183"/>
      <c r="M2" s="183"/>
      <c r="N2" s="183"/>
    </row>
    <row r="3" spans="1:14" s="11" customFormat="1" ht="15.6" x14ac:dyDescent="0.3"/>
    <row r="4" spans="1:14" s="11" customFormat="1" ht="65.25" customHeight="1" x14ac:dyDescent="0.3">
      <c r="A4" s="183" t="s">
        <v>89</v>
      </c>
      <c r="B4" s="183"/>
      <c r="C4" s="183"/>
      <c r="D4" s="183"/>
      <c r="E4" s="183"/>
      <c r="F4" s="183"/>
      <c r="G4" s="183"/>
      <c r="H4" s="183"/>
      <c r="I4" s="183"/>
      <c r="J4" s="183"/>
      <c r="K4" s="183"/>
      <c r="L4" s="183"/>
      <c r="M4" s="183"/>
      <c r="N4" s="183"/>
    </row>
    <row r="5" spans="1:14" s="11" customFormat="1" ht="15.6" x14ac:dyDescent="0.3">
      <c r="A5" s="158"/>
      <c r="B5" s="158"/>
      <c r="C5" s="158"/>
      <c r="D5" s="158"/>
      <c r="E5" s="158"/>
      <c r="F5" s="158"/>
      <c r="G5" s="158"/>
      <c r="H5" s="158"/>
      <c r="I5" s="158"/>
    </row>
    <row r="6" spans="1:14" s="11" customFormat="1" ht="41.25" customHeight="1" x14ac:dyDescent="0.3">
      <c r="A6" s="183" t="s">
        <v>99</v>
      </c>
      <c r="B6" s="183"/>
      <c r="C6" s="183"/>
      <c r="D6" s="183"/>
      <c r="E6" s="183"/>
      <c r="F6" s="183"/>
      <c r="G6" s="183"/>
      <c r="H6" s="183"/>
      <c r="I6" s="183"/>
      <c r="J6" s="183"/>
      <c r="K6" s="183"/>
      <c r="L6" s="183"/>
      <c r="M6" s="183"/>
      <c r="N6" s="183"/>
    </row>
    <row r="7" spans="1:14" s="11" customFormat="1" ht="15.6" x14ac:dyDescent="0.3">
      <c r="A7" s="157"/>
      <c r="B7" s="157"/>
      <c r="C7" s="157"/>
      <c r="D7" s="157"/>
      <c r="E7" s="157"/>
      <c r="F7" s="157"/>
      <c r="G7" s="157"/>
      <c r="H7" s="157"/>
      <c r="I7" s="157"/>
    </row>
    <row r="8" spans="1:14" s="11" customFormat="1" ht="32.25" customHeight="1" x14ac:dyDescent="0.3">
      <c r="A8" s="183" t="s">
        <v>90</v>
      </c>
      <c r="B8" s="183"/>
      <c r="C8" s="183"/>
      <c r="D8" s="183"/>
      <c r="E8" s="183"/>
      <c r="F8" s="183"/>
      <c r="G8" s="183"/>
      <c r="H8" s="183"/>
      <c r="I8" s="183"/>
      <c r="J8" s="183"/>
      <c r="K8" s="183"/>
      <c r="L8" s="183"/>
      <c r="M8" s="183"/>
      <c r="N8" s="183"/>
    </row>
    <row r="9" spans="1:14" s="11" customFormat="1" ht="15.6" x14ac:dyDescent="0.3">
      <c r="A9" s="157"/>
      <c r="B9" s="157"/>
      <c r="C9" s="157"/>
      <c r="D9" s="157"/>
      <c r="E9" s="157"/>
      <c r="F9" s="157"/>
      <c r="G9" s="157"/>
      <c r="H9" s="157"/>
      <c r="I9" s="157"/>
    </row>
    <row r="10" spans="1:14" s="11" customFormat="1" ht="33" customHeight="1" x14ac:dyDescent="0.3">
      <c r="A10" s="183" t="s">
        <v>91</v>
      </c>
      <c r="B10" s="183"/>
      <c r="C10" s="183"/>
      <c r="D10" s="183"/>
      <c r="E10" s="183"/>
      <c r="F10" s="183"/>
      <c r="G10" s="183"/>
      <c r="H10" s="183"/>
      <c r="I10" s="183"/>
      <c r="J10" s="183"/>
      <c r="K10" s="183"/>
      <c r="L10" s="183"/>
      <c r="M10" s="183"/>
      <c r="N10" s="183"/>
    </row>
    <row r="11" spans="1:14" s="11" customFormat="1" ht="15.6" x14ac:dyDescent="0.3">
      <c r="A11" s="157"/>
      <c r="B11" s="157"/>
      <c r="C11" s="157"/>
      <c r="D11" s="157"/>
      <c r="E11" s="157"/>
      <c r="F11" s="157"/>
      <c r="G11" s="157"/>
      <c r="H11" s="157"/>
      <c r="I11" s="157"/>
    </row>
    <row r="12" spans="1:14" s="11" customFormat="1" ht="20.25" customHeight="1" x14ac:dyDescent="0.3">
      <c r="A12" s="183" t="s">
        <v>92</v>
      </c>
      <c r="B12" s="183"/>
      <c r="C12" s="183"/>
      <c r="D12" s="183"/>
      <c r="E12" s="183"/>
      <c r="F12" s="183"/>
      <c r="G12" s="183"/>
      <c r="H12" s="183"/>
      <c r="I12" s="183"/>
      <c r="J12" s="183"/>
      <c r="K12" s="183"/>
      <c r="L12" s="183"/>
      <c r="M12" s="183"/>
      <c r="N12" s="183"/>
    </row>
    <row r="13" spans="1:14" s="11" customFormat="1" ht="35.25" customHeight="1" x14ac:dyDescent="0.3">
      <c r="A13" s="183" t="s">
        <v>93</v>
      </c>
      <c r="B13" s="183"/>
      <c r="C13" s="183"/>
      <c r="D13" s="183"/>
      <c r="E13" s="183"/>
      <c r="F13" s="183"/>
      <c r="G13" s="183"/>
      <c r="H13" s="183"/>
      <c r="I13" s="183"/>
      <c r="J13" s="183"/>
      <c r="K13" s="183"/>
      <c r="L13" s="183"/>
      <c r="M13" s="183"/>
      <c r="N13" s="183"/>
    </row>
    <row r="14" spans="1:14" s="11" customFormat="1" ht="54" customHeight="1" x14ac:dyDescent="0.3">
      <c r="A14" s="183" t="s">
        <v>94</v>
      </c>
      <c r="B14" s="183"/>
      <c r="C14" s="183"/>
      <c r="D14" s="183"/>
      <c r="E14" s="183"/>
      <c r="F14" s="183"/>
      <c r="G14" s="183"/>
      <c r="H14" s="183"/>
      <c r="I14" s="183"/>
      <c r="J14" s="183"/>
      <c r="K14" s="183"/>
      <c r="L14" s="183"/>
      <c r="M14" s="183"/>
      <c r="N14" s="183"/>
    </row>
    <row r="15" spans="1:14" s="11" customFormat="1" ht="36" customHeight="1" x14ac:dyDescent="0.3">
      <c r="A15" s="183" t="s">
        <v>95</v>
      </c>
      <c r="B15" s="183"/>
      <c r="C15" s="183"/>
      <c r="D15" s="183"/>
      <c r="E15" s="183"/>
      <c r="F15" s="183"/>
      <c r="G15" s="183"/>
      <c r="H15" s="183"/>
      <c r="I15" s="183"/>
      <c r="J15" s="183"/>
      <c r="K15" s="183"/>
      <c r="L15" s="183"/>
      <c r="M15" s="183"/>
      <c r="N15" s="183"/>
    </row>
    <row r="16" spans="1:14" s="11" customFormat="1" ht="24.75" customHeight="1" x14ac:dyDescent="0.3">
      <c r="A16" s="183" t="s">
        <v>96</v>
      </c>
      <c r="B16" s="183"/>
      <c r="C16" s="183"/>
      <c r="D16" s="183"/>
      <c r="E16" s="183"/>
      <c r="F16" s="183"/>
      <c r="G16" s="183"/>
      <c r="H16" s="183"/>
      <c r="I16" s="183"/>
      <c r="J16" s="183"/>
      <c r="K16" s="183"/>
      <c r="L16" s="183"/>
      <c r="M16" s="183"/>
      <c r="N16" s="183"/>
    </row>
    <row r="17" spans="1:14" s="11" customFormat="1" ht="21" customHeight="1" x14ac:dyDescent="0.3">
      <c r="A17" s="183" t="s">
        <v>97</v>
      </c>
      <c r="B17" s="183"/>
      <c r="C17" s="183"/>
      <c r="D17" s="183"/>
      <c r="E17" s="183"/>
      <c r="F17" s="183"/>
      <c r="G17" s="183"/>
      <c r="H17" s="183"/>
      <c r="I17" s="183"/>
      <c r="J17" s="183"/>
      <c r="K17" s="183"/>
      <c r="L17" s="183"/>
      <c r="M17" s="183"/>
      <c r="N17" s="183"/>
    </row>
    <row r="18" spans="1:14" s="11" customFormat="1" ht="35.25" customHeight="1" x14ac:dyDescent="0.3">
      <c r="A18" s="183" t="s">
        <v>98</v>
      </c>
      <c r="B18" s="183"/>
      <c r="C18" s="183"/>
      <c r="D18" s="183"/>
      <c r="E18" s="183"/>
      <c r="F18" s="183"/>
      <c r="G18" s="183"/>
      <c r="H18" s="183"/>
      <c r="I18" s="183"/>
      <c r="J18" s="183"/>
      <c r="K18" s="183"/>
      <c r="L18" s="183"/>
      <c r="M18" s="183"/>
      <c r="N18" s="183"/>
    </row>
    <row r="19" spans="1:14" s="11" customFormat="1" ht="15.6" x14ac:dyDescent="0.3"/>
    <row r="20" spans="1:14" s="11" customFormat="1" ht="18" x14ac:dyDescent="0.35">
      <c r="A20" s="154" t="s">
        <v>21</v>
      </c>
    </row>
    <row r="21" spans="1:14" s="11" customFormat="1" ht="15.6" x14ac:dyDescent="0.3">
      <c r="A21" s="183"/>
      <c r="B21" s="183"/>
      <c r="C21" s="183"/>
      <c r="D21" s="183"/>
      <c r="E21" s="183"/>
      <c r="F21" s="183"/>
      <c r="G21" s="183"/>
      <c r="H21" s="183"/>
      <c r="I21" s="183"/>
    </row>
    <row r="22" spans="1:14" ht="25.8" x14ac:dyDescent="0.5">
      <c r="A22" s="63" t="s">
        <v>107</v>
      </c>
      <c r="B22" s="64"/>
      <c r="C22" s="64"/>
      <c r="D22" s="64"/>
      <c r="E22" s="64"/>
    </row>
    <row r="23" spans="1:14" ht="15.6" x14ac:dyDescent="0.3">
      <c r="A23" s="65"/>
      <c r="B23" s="65"/>
      <c r="C23" s="65"/>
      <c r="D23" s="65"/>
      <c r="E23" s="65"/>
    </row>
    <row r="24" spans="1:14" ht="15.6" x14ac:dyDescent="0.3">
      <c r="A24" s="66" t="s">
        <v>108</v>
      </c>
      <c r="B24" s="11"/>
      <c r="C24" s="66"/>
      <c r="D24" s="67">
        <v>0.54500000000000004</v>
      </c>
      <c r="E24" s="68" t="s">
        <v>102</v>
      </c>
    </row>
    <row r="25" spans="1:14" x14ac:dyDescent="0.3">
      <c r="A25" s="69"/>
      <c r="B25" s="70"/>
      <c r="C25" s="71"/>
    </row>
    <row r="26" spans="1:14" ht="43.2" x14ac:dyDescent="0.3">
      <c r="A26" s="72"/>
      <c r="B26" s="72"/>
      <c r="C26" s="73" t="s">
        <v>66</v>
      </c>
      <c r="D26" s="74" t="s">
        <v>103</v>
      </c>
      <c r="E26" s="75" t="s">
        <v>104</v>
      </c>
    </row>
    <row r="27" spans="1:14" x14ac:dyDescent="0.3">
      <c r="A27" s="76" t="s">
        <v>63</v>
      </c>
      <c r="B27" s="76" t="s">
        <v>22</v>
      </c>
      <c r="C27" s="77">
        <v>50</v>
      </c>
      <c r="D27" s="78">
        <f>C27*D24</f>
        <v>27.250000000000004</v>
      </c>
      <c r="E27" s="79">
        <f>D27*2</f>
        <v>54.500000000000007</v>
      </c>
    </row>
    <row r="28" spans="1:14" x14ac:dyDescent="0.3">
      <c r="A28" s="80"/>
      <c r="B28" s="81" t="s">
        <v>23</v>
      </c>
      <c r="C28" s="82">
        <v>12</v>
      </c>
      <c r="D28" s="83">
        <f>C28*$D$24</f>
        <v>6.5400000000000009</v>
      </c>
      <c r="E28" s="84">
        <f t="shared" ref="E28:E57" si="0">D28*2</f>
        <v>13.080000000000002</v>
      </c>
    </row>
    <row r="29" spans="1:14" x14ac:dyDescent="0.3">
      <c r="A29" s="80"/>
      <c r="B29" s="81" t="s">
        <v>24</v>
      </c>
      <c r="C29" s="82">
        <v>30</v>
      </c>
      <c r="D29" s="83">
        <f t="shared" ref="D29:D41" si="1">C29*$D$24</f>
        <v>16.350000000000001</v>
      </c>
      <c r="E29" s="84">
        <f t="shared" si="0"/>
        <v>32.700000000000003</v>
      </c>
    </row>
    <row r="30" spans="1:14" x14ac:dyDescent="0.3">
      <c r="A30" s="80"/>
      <c r="B30" s="81" t="s">
        <v>25</v>
      </c>
      <c r="C30" s="82">
        <v>75</v>
      </c>
      <c r="D30" s="83">
        <f t="shared" si="1"/>
        <v>40.875</v>
      </c>
      <c r="E30" s="84">
        <f t="shared" si="0"/>
        <v>81.75</v>
      </c>
    </row>
    <row r="31" spans="1:14" x14ac:dyDescent="0.3">
      <c r="A31" s="80"/>
      <c r="B31" s="81" t="s">
        <v>26</v>
      </c>
      <c r="C31" s="82">
        <v>10</v>
      </c>
      <c r="D31" s="83">
        <f t="shared" si="1"/>
        <v>5.45</v>
      </c>
      <c r="E31" s="84">
        <f t="shared" si="0"/>
        <v>10.9</v>
      </c>
    </row>
    <row r="32" spans="1:14" x14ac:dyDescent="0.3">
      <c r="A32" s="80"/>
      <c r="B32" s="81" t="s">
        <v>27</v>
      </c>
      <c r="C32" s="82">
        <v>25</v>
      </c>
      <c r="D32" s="83">
        <f t="shared" si="1"/>
        <v>13.625000000000002</v>
      </c>
      <c r="E32" s="84">
        <f t="shared" si="0"/>
        <v>27.250000000000004</v>
      </c>
    </row>
    <row r="33" spans="1:5" x14ac:dyDescent="0.3">
      <c r="A33" s="80"/>
      <c r="B33" s="81" t="s">
        <v>28</v>
      </c>
      <c r="C33" s="82">
        <v>35</v>
      </c>
      <c r="D33" s="83">
        <f t="shared" si="1"/>
        <v>19.075000000000003</v>
      </c>
      <c r="E33" s="84">
        <f t="shared" si="0"/>
        <v>38.150000000000006</v>
      </c>
    </row>
    <row r="34" spans="1:5" x14ac:dyDescent="0.3">
      <c r="A34" s="80"/>
      <c r="B34" s="81" t="s">
        <v>29</v>
      </c>
      <c r="C34" s="82">
        <v>18</v>
      </c>
      <c r="D34" s="83">
        <f t="shared" si="1"/>
        <v>9.81</v>
      </c>
      <c r="E34" s="84">
        <f t="shared" si="0"/>
        <v>19.62</v>
      </c>
    </row>
    <row r="35" spans="1:5" x14ac:dyDescent="0.3">
      <c r="A35" s="80"/>
      <c r="B35" s="81" t="s">
        <v>30</v>
      </c>
      <c r="C35" s="82">
        <v>60</v>
      </c>
      <c r="D35" s="83">
        <f t="shared" si="1"/>
        <v>32.700000000000003</v>
      </c>
      <c r="E35" s="84">
        <f t="shared" si="0"/>
        <v>65.400000000000006</v>
      </c>
    </row>
    <row r="36" spans="1:5" x14ac:dyDescent="0.3">
      <c r="A36" s="80"/>
      <c r="B36" s="81" t="s">
        <v>31</v>
      </c>
      <c r="C36" s="82">
        <v>7</v>
      </c>
      <c r="D36" s="83">
        <f t="shared" si="1"/>
        <v>3.8150000000000004</v>
      </c>
      <c r="E36" s="84">
        <f t="shared" si="0"/>
        <v>7.6300000000000008</v>
      </c>
    </row>
    <row r="37" spans="1:5" x14ac:dyDescent="0.3">
      <c r="A37" s="80"/>
      <c r="B37" s="81" t="s">
        <v>32</v>
      </c>
      <c r="C37" s="82">
        <v>20</v>
      </c>
      <c r="D37" s="83">
        <f t="shared" si="1"/>
        <v>10.9</v>
      </c>
      <c r="E37" s="84">
        <f t="shared" si="0"/>
        <v>21.8</v>
      </c>
    </row>
    <row r="38" spans="1:5" x14ac:dyDescent="0.3">
      <c r="A38" s="80"/>
      <c r="B38" s="81" t="s">
        <v>33</v>
      </c>
      <c r="C38" s="82">
        <v>5</v>
      </c>
      <c r="D38" s="83">
        <f t="shared" si="1"/>
        <v>2.7250000000000001</v>
      </c>
      <c r="E38" s="84">
        <f t="shared" si="0"/>
        <v>5.45</v>
      </c>
    </row>
    <row r="39" spans="1:5" x14ac:dyDescent="0.3">
      <c r="A39" s="80"/>
      <c r="B39" s="81" t="s">
        <v>34</v>
      </c>
      <c r="C39" s="82">
        <v>82</v>
      </c>
      <c r="D39" s="83">
        <f t="shared" si="1"/>
        <v>44.690000000000005</v>
      </c>
      <c r="E39" s="84">
        <f t="shared" si="0"/>
        <v>89.38000000000001</v>
      </c>
    </row>
    <row r="40" spans="1:5" x14ac:dyDescent="0.3">
      <c r="A40" s="80"/>
      <c r="B40" s="81" t="s">
        <v>35</v>
      </c>
      <c r="C40" s="82">
        <v>35</v>
      </c>
      <c r="D40" s="83">
        <f t="shared" si="1"/>
        <v>19.075000000000003</v>
      </c>
      <c r="E40" s="84">
        <f t="shared" si="0"/>
        <v>38.150000000000006</v>
      </c>
    </row>
    <row r="41" spans="1:5" x14ac:dyDescent="0.3">
      <c r="A41" s="80"/>
      <c r="B41" s="81" t="s">
        <v>36</v>
      </c>
      <c r="C41" s="82">
        <v>10</v>
      </c>
      <c r="D41" s="83">
        <f t="shared" si="1"/>
        <v>5.45</v>
      </c>
      <c r="E41" s="84">
        <f t="shared" si="0"/>
        <v>10.9</v>
      </c>
    </row>
    <row r="42" spans="1:5" x14ac:dyDescent="0.3">
      <c r="A42" s="85"/>
      <c r="B42" s="85" t="s">
        <v>37</v>
      </c>
      <c r="C42" s="86">
        <v>45</v>
      </c>
      <c r="D42" s="87">
        <f>C42*D24</f>
        <v>24.525000000000002</v>
      </c>
      <c r="E42" s="88">
        <f t="shared" si="0"/>
        <v>49.050000000000004</v>
      </c>
    </row>
    <row r="43" spans="1:5" x14ac:dyDescent="0.3">
      <c r="A43" s="89" t="s">
        <v>64</v>
      </c>
      <c r="B43" s="90" t="s">
        <v>38</v>
      </c>
      <c r="C43" s="91">
        <v>50</v>
      </c>
      <c r="D43" s="92">
        <f>C43*D24</f>
        <v>27.250000000000004</v>
      </c>
      <c r="E43" s="92">
        <f t="shared" si="0"/>
        <v>54.500000000000007</v>
      </c>
    </row>
    <row r="44" spans="1:5" x14ac:dyDescent="0.3">
      <c r="A44" s="93"/>
      <c r="B44" s="94" t="s">
        <v>39</v>
      </c>
      <c r="C44" s="95">
        <v>43</v>
      </c>
      <c r="D44" s="96">
        <f>C44*$D$24</f>
        <v>23.435000000000002</v>
      </c>
      <c r="E44" s="96">
        <f t="shared" si="0"/>
        <v>46.870000000000005</v>
      </c>
    </row>
    <row r="45" spans="1:5" x14ac:dyDescent="0.3">
      <c r="A45" s="93"/>
      <c r="B45" s="94" t="s">
        <v>40</v>
      </c>
      <c r="C45" s="95">
        <v>59</v>
      </c>
      <c r="D45" s="96">
        <f t="shared" ref="D45:D51" si="2">C45*$D$24</f>
        <v>32.155000000000001</v>
      </c>
      <c r="E45" s="96">
        <f t="shared" si="0"/>
        <v>64.31</v>
      </c>
    </row>
    <row r="46" spans="1:5" x14ac:dyDescent="0.3">
      <c r="A46" s="93"/>
      <c r="B46" s="94" t="s">
        <v>41</v>
      </c>
      <c r="C46" s="95">
        <v>95</v>
      </c>
      <c r="D46" s="96">
        <f t="shared" si="2"/>
        <v>51.775000000000006</v>
      </c>
      <c r="E46" s="96">
        <f t="shared" si="0"/>
        <v>103.55000000000001</v>
      </c>
    </row>
    <row r="47" spans="1:5" x14ac:dyDescent="0.3">
      <c r="A47" s="93"/>
      <c r="B47" s="94" t="s">
        <v>42</v>
      </c>
      <c r="C47" s="95">
        <v>57</v>
      </c>
      <c r="D47" s="96">
        <f t="shared" si="2"/>
        <v>31.065000000000001</v>
      </c>
      <c r="E47" s="96">
        <f t="shared" si="0"/>
        <v>62.13</v>
      </c>
    </row>
    <row r="48" spans="1:5" x14ac:dyDescent="0.3">
      <c r="A48" s="93"/>
      <c r="B48" s="94" t="s">
        <v>43</v>
      </c>
      <c r="C48" s="95">
        <v>170</v>
      </c>
      <c r="D48" s="96">
        <f t="shared" si="2"/>
        <v>92.65</v>
      </c>
      <c r="E48" s="96">
        <f t="shared" si="0"/>
        <v>185.3</v>
      </c>
    </row>
    <row r="49" spans="1:9" x14ac:dyDescent="0.3">
      <c r="A49" s="93"/>
      <c r="B49" s="94" t="s">
        <v>44</v>
      </c>
      <c r="C49" s="95">
        <v>38</v>
      </c>
      <c r="D49" s="96">
        <f t="shared" si="2"/>
        <v>20.71</v>
      </c>
      <c r="E49" s="96">
        <f t="shared" si="0"/>
        <v>41.42</v>
      </c>
    </row>
    <row r="50" spans="1:9" x14ac:dyDescent="0.3">
      <c r="A50" s="93"/>
      <c r="B50" s="94" t="s">
        <v>45</v>
      </c>
      <c r="C50" s="95">
        <v>51</v>
      </c>
      <c r="D50" s="96">
        <f t="shared" si="2"/>
        <v>27.795000000000002</v>
      </c>
      <c r="E50" s="96">
        <f t="shared" si="0"/>
        <v>55.59</v>
      </c>
    </row>
    <row r="51" spans="1:9" x14ac:dyDescent="0.3">
      <c r="A51" s="93"/>
      <c r="B51" s="94" t="s">
        <v>46</v>
      </c>
      <c r="C51" s="95">
        <v>60</v>
      </c>
      <c r="D51" s="96">
        <f t="shared" si="2"/>
        <v>32.700000000000003</v>
      </c>
      <c r="E51" s="96">
        <f t="shared" si="0"/>
        <v>65.400000000000006</v>
      </c>
    </row>
    <row r="52" spans="1:9" x14ac:dyDescent="0.3">
      <c r="A52" s="97"/>
      <c r="B52" s="98" t="s">
        <v>47</v>
      </c>
      <c r="C52" s="99">
        <v>59</v>
      </c>
      <c r="D52" s="100">
        <f>C52*D24</f>
        <v>32.155000000000001</v>
      </c>
      <c r="E52" s="100">
        <f t="shared" si="0"/>
        <v>64.31</v>
      </c>
    </row>
    <row r="53" spans="1:9" x14ac:dyDescent="0.3">
      <c r="A53" s="101" t="s">
        <v>65</v>
      </c>
      <c r="B53" s="102" t="s">
        <v>48</v>
      </c>
      <c r="C53" s="103">
        <v>115</v>
      </c>
      <c r="D53" s="104">
        <f>C53*D24</f>
        <v>62.675000000000004</v>
      </c>
      <c r="E53" s="104">
        <f t="shared" si="0"/>
        <v>125.35000000000001</v>
      </c>
    </row>
    <row r="54" spans="1:9" x14ac:dyDescent="0.3">
      <c r="A54" s="105"/>
      <c r="B54" s="106" t="s">
        <v>49</v>
      </c>
      <c r="C54" s="107">
        <v>80</v>
      </c>
      <c r="D54" s="108">
        <f>C54*$D$24</f>
        <v>43.6</v>
      </c>
      <c r="E54" s="108">
        <f t="shared" si="0"/>
        <v>87.2</v>
      </c>
    </row>
    <row r="55" spans="1:9" x14ac:dyDescent="0.3">
      <c r="A55" s="105"/>
      <c r="B55" s="106" t="s">
        <v>50</v>
      </c>
      <c r="C55" s="107">
        <v>259</v>
      </c>
      <c r="D55" s="108">
        <f>C55*$D$24</f>
        <v>141.155</v>
      </c>
      <c r="E55" s="108">
        <f t="shared" si="0"/>
        <v>282.31</v>
      </c>
    </row>
    <row r="56" spans="1:9" x14ac:dyDescent="0.3">
      <c r="A56" s="105"/>
      <c r="B56" s="106" t="s">
        <v>51</v>
      </c>
      <c r="C56" s="107">
        <v>125</v>
      </c>
      <c r="D56" s="108">
        <f>C56*$D$24</f>
        <v>68.125</v>
      </c>
      <c r="E56" s="108">
        <f t="shared" si="0"/>
        <v>136.25</v>
      </c>
    </row>
    <row r="57" spans="1:9" x14ac:dyDescent="0.3">
      <c r="A57" s="105"/>
      <c r="B57" s="106" t="s">
        <v>52</v>
      </c>
      <c r="C57" s="107">
        <v>55</v>
      </c>
      <c r="D57" s="108">
        <f>C57*$D$24</f>
        <v>29.975000000000001</v>
      </c>
      <c r="E57" s="108">
        <f t="shared" si="0"/>
        <v>59.95</v>
      </c>
    </row>
    <row r="58" spans="1:9" x14ac:dyDescent="0.3">
      <c r="A58" s="109"/>
      <c r="B58" s="110" t="s">
        <v>53</v>
      </c>
      <c r="C58" s="111">
        <v>51</v>
      </c>
      <c r="D58" s="112">
        <f>C58*D24</f>
        <v>27.795000000000002</v>
      </c>
      <c r="E58" s="112">
        <f>D58*2</f>
        <v>55.59</v>
      </c>
    </row>
    <row r="59" spans="1:9" x14ac:dyDescent="0.3">
      <c r="A59" s="113" t="s">
        <v>54</v>
      </c>
      <c r="B59" s="114"/>
      <c r="C59" s="115"/>
      <c r="D59" s="116"/>
      <c r="E59" s="116"/>
    </row>
    <row r="60" spans="1:9" ht="10.199999999999999" customHeight="1" x14ac:dyDescent="0.3">
      <c r="A60" s="117"/>
      <c r="B60" s="118"/>
      <c r="C60" s="119"/>
      <c r="D60" s="120"/>
      <c r="E60" s="120"/>
    </row>
    <row r="61" spans="1:9" x14ac:dyDescent="0.3">
      <c r="A61" s="184" t="s">
        <v>55</v>
      </c>
      <c r="B61" s="184"/>
      <c r="C61" s="184"/>
      <c r="D61" s="184"/>
      <c r="E61" s="184"/>
    </row>
    <row r="62" spans="1:9" ht="48.6" customHeight="1" x14ac:dyDescent="0.3">
      <c r="A62" s="185" t="s">
        <v>61</v>
      </c>
      <c r="B62" s="185"/>
      <c r="C62" s="185"/>
      <c r="D62" s="185"/>
      <c r="E62" s="185"/>
      <c r="F62" s="185"/>
      <c r="G62" s="185"/>
      <c r="H62" s="185"/>
      <c r="I62" s="185"/>
    </row>
    <row r="63" spans="1:9" x14ac:dyDescent="0.3">
      <c r="A63" s="117"/>
      <c r="B63" s="118"/>
      <c r="C63" s="119"/>
      <c r="D63" s="118"/>
      <c r="E63" s="120"/>
    </row>
  </sheetData>
  <sheetProtection algorithmName="SHA-512" hashValue="hKRw5ZpaCfwGQT68FZ0gG8lkJowDKBpr5SH4Ec+CgY4+JcBmdALBhZPDKuQKNKNd7ifFmuiuDvRG7YsWW1p+sQ==" saltValue="d8/0POfdlx2xnYiwGp6CxA==" spinCount="100000" sheet="1" objects="1" scenarios="1"/>
  <mergeCells count="15">
    <mergeCell ref="A12:N12"/>
    <mergeCell ref="A21:I21"/>
    <mergeCell ref="A61:E61"/>
    <mergeCell ref="A62:I62"/>
    <mergeCell ref="A13:N13"/>
    <mergeCell ref="A14:N14"/>
    <mergeCell ref="A15:N15"/>
    <mergeCell ref="A16:N16"/>
    <mergeCell ref="A17:N17"/>
    <mergeCell ref="A18:N18"/>
    <mergeCell ref="A2:N2"/>
    <mergeCell ref="A4:N4"/>
    <mergeCell ref="A6:N6"/>
    <mergeCell ref="A8:N8"/>
    <mergeCell ref="A10:N10"/>
  </mergeCells>
  <pageMargins left="0.5" right="0.5" top="0.5" bottom="0.5" header="0.3" footer="0.3"/>
  <pageSetup scale="42" orientation="landscape" r:id="rId1"/>
  <headerFooter>
    <oddFooter>&amp;LEast Central College Expense Reimbursement Form &amp;RModified  01/03/2018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Q45"/>
  <sheetViews>
    <sheetView view="pageLayout" zoomScale="70" zoomScaleNormal="80" zoomScaleSheetLayoutView="80" zoomScalePageLayoutView="70" workbookViewId="0">
      <selection activeCell="D28" sqref="D28"/>
    </sheetView>
  </sheetViews>
  <sheetFormatPr defaultColWidth="8.88671875" defaultRowHeight="14.4" x14ac:dyDescent="0.3"/>
  <cols>
    <col min="1" max="1" width="13.33203125" style="9" customWidth="1"/>
    <col min="2" max="2" width="21.109375" style="9" customWidth="1"/>
    <col min="3" max="3" width="24.109375" style="9" customWidth="1"/>
    <col min="4" max="4" width="18.88671875" style="9" customWidth="1"/>
    <col min="5" max="5" width="16.44140625" style="9" customWidth="1"/>
    <col min="6" max="6" width="11.5546875" style="9" customWidth="1"/>
    <col min="7" max="7" width="12.5546875" style="9" customWidth="1"/>
    <col min="8" max="8" width="12.33203125" style="9" customWidth="1"/>
    <col min="9" max="9" width="14.6640625" style="9" customWidth="1"/>
    <col min="10" max="16384" width="8.88671875" style="9"/>
  </cols>
  <sheetData>
    <row r="6" spans="1:9" ht="31.95" customHeight="1" x14ac:dyDescent="0.6">
      <c r="B6" s="10"/>
      <c r="C6" s="187" t="s">
        <v>0</v>
      </c>
      <c r="D6" s="187"/>
      <c r="E6" s="187"/>
      <c r="F6" s="187"/>
      <c r="G6" s="187"/>
      <c r="H6" s="187"/>
      <c r="I6" s="187"/>
    </row>
    <row r="7" spans="1:9" ht="34.950000000000003" customHeight="1" x14ac:dyDescent="0.3"/>
    <row r="8" spans="1:9" ht="15.6" x14ac:dyDescent="0.3">
      <c r="A8" s="11" t="s">
        <v>56</v>
      </c>
      <c r="B8" s="186"/>
      <c r="C8" s="186"/>
      <c r="D8" s="186"/>
      <c r="E8" s="11" t="s">
        <v>1</v>
      </c>
      <c r="F8" s="188"/>
      <c r="G8" s="188"/>
      <c r="H8" s="188"/>
      <c r="I8" s="188"/>
    </row>
    <row r="9" spans="1:9" ht="15.6" x14ac:dyDescent="0.3">
      <c r="A9" s="11" t="s">
        <v>57</v>
      </c>
      <c r="B9" s="189"/>
      <c r="C9" s="189"/>
      <c r="D9" s="189"/>
      <c r="E9" s="11" t="s">
        <v>2</v>
      </c>
      <c r="F9" s="190"/>
      <c r="G9" s="190"/>
      <c r="H9" s="190"/>
      <c r="I9" s="190"/>
    </row>
    <row r="11" spans="1:9" ht="43.2" customHeight="1" x14ac:dyDescent="0.3">
      <c r="A11" s="11" t="s">
        <v>69</v>
      </c>
      <c r="C11" s="186"/>
      <c r="D11" s="186"/>
      <c r="E11" s="186"/>
      <c r="F11" s="186"/>
      <c r="G11" s="186"/>
      <c r="H11" s="186"/>
      <c r="I11" s="186"/>
    </row>
    <row r="12" spans="1:9" s="13" customFormat="1" ht="11.4" customHeight="1" x14ac:dyDescent="0.3">
      <c r="A12" s="12"/>
      <c r="C12" s="14"/>
      <c r="D12" s="14"/>
      <c r="E12" s="14"/>
      <c r="F12" s="14"/>
      <c r="G12" s="14"/>
      <c r="H12" s="14"/>
      <c r="I12" s="14"/>
    </row>
    <row r="13" spans="1:9" ht="23.4" customHeight="1" x14ac:dyDescent="0.3">
      <c r="A13" s="193" t="s">
        <v>72</v>
      </c>
      <c r="B13" s="193"/>
      <c r="C13" s="193"/>
      <c r="D13" s="188"/>
      <c r="E13" s="188"/>
      <c r="F13" s="188"/>
    </row>
    <row r="14" spans="1:9" s="13" customFormat="1" ht="12.6" customHeight="1" x14ac:dyDescent="0.3">
      <c r="A14" s="15"/>
      <c r="B14" s="15"/>
      <c r="C14" s="15"/>
      <c r="D14" s="16"/>
      <c r="E14" s="16"/>
      <c r="F14" s="16"/>
    </row>
    <row r="15" spans="1:9" ht="24.6" customHeight="1" x14ac:dyDescent="0.3">
      <c r="A15" s="194" t="s">
        <v>68</v>
      </c>
      <c r="B15" s="194"/>
      <c r="C15" s="194"/>
      <c r="D15" s="11" t="s">
        <v>3</v>
      </c>
      <c r="E15" s="17"/>
      <c r="F15" s="11" t="s">
        <v>4</v>
      </c>
      <c r="G15" s="17"/>
      <c r="H15" s="11" t="s">
        <v>5</v>
      </c>
      <c r="I15" s="17"/>
    </row>
    <row r="17" spans="1:17" s="11" customFormat="1" ht="15.6" x14ac:dyDescent="0.3">
      <c r="A17" s="18"/>
      <c r="B17" s="195" t="s">
        <v>6</v>
      </c>
      <c r="C17" s="196"/>
      <c r="D17" s="197"/>
      <c r="E17" s="198" t="s">
        <v>7</v>
      </c>
      <c r="F17" s="199"/>
      <c r="G17" s="199"/>
      <c r="H17" s="200"/>
      <c r="I17" s="19" t="s">
        <v>8</v>
      </c>
    </row>
    <row r="18" spans="1:17" s="11" customFormat="1" ht="29.4" x14ac:dyDescent="0.3">
      <c r="A18" s="20" t="s">
        <v>9</v>
      </c>
      <c r="B18" s="21" t="s">
        <v>10</v>
      </c>
      <c r="C18" s="22" t="s">
        <v>11</v>
      </c>
      <c r="D18" s="23" t="s">
        <v>71</v>
      </c>
      <c r="E18" s="24" t="s">
        <v>58</v>
      </c>
      <c r="F18" s="25" t="s">
        <v>12</v>
      </c>
      <c r="G18" s="25" t="s">
        <v>13</v>
      </c>
      <c r="H18" s="22" t="s">
        <v>14</v>
      </c>
      <c r="I18" s="20" t="s">
        <v>15</v>
      </c>
    </row>
    <row r="19" spans="1:17" x14ac:dyDescent="0.3">
      <c r="A19" s="26"/>
      <c r="B19" s="27"/>
      <c r="C19" s="28"/>
      <c r="D19" s="29"/>
      <c r="E19" s="30"/>
      <c r="F19" s="31"/>
      <c r="G19" s="31"/>
      <c r="H19" s="32"/>
      <c r="I19" s="33">
        <f t="shared" ref="I19:I24" si="0">SUM(E19:H19)</f>
        <v>0</v>
      </c>
    </row>
    <row r="20" spans="1:17" x14ac:dyDescent="0.3">
      <c r="A20" s="34"/>
      <c r="B20" s="35"/>
      <c r="C20" s="36"/>
      <c r="D20" s="37"/>
      <c r="E20" s="38"/>
      <c r="F20" s="39"/>
      <c r="G20" s="39"/>
      <c r="H20" s="40"/>
      <c r="I20" s="33">
        <f t="shared" si="0"/>
        <v>0</v>
      </c>
    </row>
    <row r="21" spans="1:17" x14ac:dyDescent="0.3">
      <c r="A21" s="34"/>
      <c r="B21" s="35"/>
      <c r="C21" s="36"/>
      <c r="D21" s="37"/>
      <c r="E21" s="38"/>
      <c r="F21" s="39"/>
      <c r="G21" s="39"/>
      <c r="H21" s="40"/>
      <c r="I21" s="33">
        <f t="shared" si="0"/>
        <v>0</v>
      </c>
    </row>
    <row r="22" spans="1:17" x14ac:dyDescent="0.3">
      <c r="A22" s="34"/>
      <c r="B22" s="35"/>
      <c r="C22" s="36"/>
      <c r="D22" s="37"/>
      <c r="E22" s="38"/>
      <c r="F22" s="39"/>
      <c r="G22" s="39"/>
      <c r="H22" s="40"/>
      <c r="I22" s="33">
        <f t="shared" si="0"/>
        <v>0</v>
      </c>
    </row>
    <row r="23" spans="1:17" x14ac:dyDescent="0.3">
      <c r="A23" s="34"/>
      <c r="B23" s="35"/>
      <c r="C23" s="36"/>
      <c r="D23" s="37"/>
      <c r="E23" s="38"/>
      <c r="F23" s="39"/>
      <c r="G23" s="39"/>
      <c r="H23" s="40"/>
      <c r="I23" s="33">
        <f t="shared" si="0"/>
        <v>0</v>
      </c>
    </row>
    <row r="24" spans="1:17" x14ac:dyDescent="0.3">
      <c r="A24" s="34"/>
      <c r="B24" s="35"/>
      <c r="C24" s="36"/>
      <c r="D24" s="37"/>
      <c r="E24" s="38"/>
      <c r="F24" s="39"/>
      <c r="G24" s="39"/>
      <c r="H24" s="40"/>
      <c r="I24" s="33">
        <f t="shared" si="0"/>
        <v>0</v>
      </c>
    </row>
    <row r="25" spans="1:17" x14ac:dyDescent="0.3">
      <c r="A25" s="34"/>
      <c r="B25" s="35"/>
      <c r="C25" s="36"/>
      <c r="D25" s="37"/>
      <c r="E25" s="38"/>
      <c r="F25" s="39"/>
      <c r="G25" s="39"/>
      <c r="H25" s="40"/>
      <c r="I25" s="41">
        <v>0</v>
      </c>
    </row>
    <row r="26" spans="1:17" x14ac:dyDescent="0.3">
      <c r="A26" s="42"/>
      <c r="B26" s="43"/>
      <c r="C26" s="44"/>
      <c r="D26" s="45"/>
      <c r="E26" s="46"/>
      <c r="F26" s="47"/>
      <c r="G26" s="47"/>
      <c r="H26" s="48"/>
      <c r="I26" s="41">
        <v>0</v>
      </c>
    </row>
    <row r="27" spans="1:17" s="52" customFormat="1" ht="21" customHeight="1" x14ac:dyDescent="0.3">
      <c r="A27" s="49" t="s">
        <v>16</v>
      </c>
      <c r="B27" s="49"/>
      <c r="C27" s="49"/>
      <c r="D27" s="50">
        <f t="shared" ref="D27:I27" si="1">SUM(D19:D26)</f>
        <v>0</v>
      </c>
      <c r="E27" s="51">
        <f t="shared" si="1"/>
        <v>0</v>
      </c>
      <c r="F27" s="51">
        <f t="shared" si="1"/>
        <v>0</v>
      </c>
      <c r="G27" s="51">
        <f t="shared" si="1"/>
        <v>0</v>
      </c>
      <c r="H27" s="51">
        <f t="shared" si="1"/>
        <v>0</v>
      </c>
      <c r="I27" s="51">
        <f t="shared" si="1"/>
        <v>0</v>
      </c>
    </row>
    <row r="29" spans="1:17" ht="19.2" customHeight="1" x14ac:dyDescent="0.3">
      <c r="A29" s="201" t="s">
        <v>73</v>
      </c>
      <c r="B29" s="201"/>
      <c r="C29" s="201"/>
      <c r="D29" s="201"/>
      <c r="E29" s="191" t="s">
        <v>62</v>
      </c>
      <c r="F29" s="191"/>
      <c r="G29" s="191"/>
      <c r="H29" s="191"/>
      <c r="I29" s="53">
        <f>D27*0.555</f>
        <v>0</v>
      </c>
    </row>
    <row r="30" spans="1:17" ht="19.2" customHeight="1" x14ac:dyDescent="0.3">
      <c r="A30" s="201"/>
      <c r="B30" s="201"/>
      <c r="C30" s="201"/>
      <c r="D30" s="201"/>
      <c r="E30" s="202" t="s">
        <v>70</v>
      </c>
      <c r="F30" s="202"/>
      <c r="G30" s="202"/>
      <c r="H30" s="202"/>
      <c r="I30" s="54">
        <f>I27+I29</f>
        <v>0</v>
      </c>
    </row>
    <row r="31" spans="1:17" ht="19.2" customHeight="1" x14ac:dyDescent="0.3">
      <c r="F31" s="191" t="s">
        <v>74</v>
      </c>
      <c r="G31" s="191"/>
      <c r="H31" s="191"/>
      <c r="I31" s="55"/>
    </row>
    <row r="32" spans="1:17" ht="19.2" customHeight="1" x14ac:dyDescent="0.3">
      <c r="F32" s="192" t="s">
        <v>59</v>
      </c>
      <c r="G32" s="192"/>
      <c r="H32" s="192"/>
      <c r="I32" s="56">
        <f>IF(((I30-I31)&gt;0),0,(-I30+I31))</f>
        <v>0</v>
      </c>
      <c r="Q32" s="57"/>
    </row>
    <row r="33" spans="1:9" ht="19.2" customHeight="1" x14ac:dyDescent="0.3">
      <c r="F33" s="192" t="s">
        <v>60</v>
      </c>
      <c r="G33" s="192"/>
      <c r="H33" s="192"/>
      <c r="I33" s="56">
        <f>IF(I32&gt;0,0,(+I30-I31))</f>
        <v>0</v>
      </c>
    </row>
    <row r="35" spans="1:9" ht="31.2" customHeight="1" x14ac:dyDescent="0.3">
      <c r="A35" s="11" t="s">
        <v>17</v>
      </c>
      <c r="C35" s="58"/>
      <c r="D35" s="58"/>
      <c r="E35" s="58"/>
      <c r="F35" s="58"/>
      <c r="H35" s="11" t="s">
        <v>1</v>
      </c>
      <c r="I35" s="59"/>
    </row>
    <row r="36" spans="1:9" ht="31.2" customHeight="1" x14ac:dyDescent="0.3">
      <c r="A36" s="11" t="s">
        <v>18</v>
      </c>
      <c r="C36" s="60"/>
      <c r="D36" s="60"/>
      <c r="E36" s="60"/>
      <c r="F36" s="60"/>
      <c r="H36" s="11" t="s">
        <v>1</v>
      </c>
      <c r="I36" s="58"/>
    </row>
    <row r="37" spans="1:9" ht="31.2" customHeight="1" x14ac:dyDescent="0.3">
      <c r="A37" s="11" t="s">
        <v>19</v>
      </c>
      <c r="C37" s="60"/>
      <c r="D37" s="60"/>
      <c r="E37" s="60"/>
      <c r="F37" s="60"/>
      <c r="H37" s="11" t="s">
        <v>1</v>
      </c>
      <c r="I37" s="58"/>
    </row>
    <row r="38" spans="1:9" ht="31.2" customHeight="1" x14ac:dyDescent="0.3">
      <c r="A38" s="11" t="s">
        <v>20</v>
      </c>
      <c r="C38" s="60"/>
      <c r="D38" s="60"/>
      <c r="E38" s="60"/>
      <c r="F38" s="60"/>
      <c r="H38" s="11" t="s">
        <v>1</v>
      </c>
      <c r="I38" s="58"/>
    </row>
    <row r="39" spans="1:9" ht="15.6" x14ac:dyDescent="0.3">
      <c r="H39" s="11"/>
    </row>
    <row r="42" spans="1:9" ht="15.6" x14ac:dyDescent="0.3">
      <c r="B42" s="121" t="s">
        <v>75</v>
      </c>
      <c r="C42" s="122"/>
      <c r="D42" s="122"/>
      <c r="E42" s="122"/>
      <c r="F42" s="122"/>
      <c r="G42" s="122"/>
      <c r="H42" s="122"/>
      <c r="I42" s="122"/>
    </row>
    <row r="43" spans="1:9" ht="15.6" x14ac:dyDescent="0.3">
      <c r="B43" s="121" t="s">
        <v>76</v>
      </c>
      <c r="C43" s="122"/>
      <c r="D43" s="122"/>
      <c r="E43" s="122"/>
      <c r="F43" s="122"/>
      <c r="G43" s="122"/>
      <c r="H43" s="122"/>
      <c r="I43" s="122"/>
    </row>
    <row r="44" spans="1:9" ht="23.4" x14ac:dyDescent="0.45">
      <c r="A44" s="61"/>
    </row>
    <row r="45" spans="1:9" ht="23.4" x14ac:dyDescent="0.45">
      <c r="A45" s="61"/>
    </row>
  </sheetData>
  <mergeCells count="17">
    <mergeCell ref="F31:H31"/>
    <mergeCell ref="F32:H32"/>
    <mergeCell ref="F33:H33"/>
    <mergeCell ref="A13:C13"/>
    <mergeCell ref="D13:F13"/>
    <mergeCell ref="A15:C15"/>
    <mergeCell ref="B17:D17"/>
    <mergeCell ref="E17:H17"/>
    <mergeCell ref="A29:D30"/>
    <mergeCell ref="E29:H29"/>
    <mergeCell ref="E30:H30"/>
    <mergeCell ref="C11:I11"/>
    <mergeCell ref="C6:I6"/>
    <mergeCell ref="B8:D8"/>
    <mergeCell ref="F8:I8"/>
    <mergeCell ref="B9:D9"/>
    <mergeCell ref="F9:I9"/>
  </mergeCells>
  <pageMargins left="0.5" right="0.5" top="0.5" bottom="0.5" header="0.3" footer="0.3"/>
  <pageSetup scale="65" orientation="landscape" r:id="rId1"/>
  <headerFooter>
    <oddFooter>&amp;LEast Central College Expense Reimbursement Form &amp;R12/12/12   Version 1.4</oddFooter>
  </headerFooter>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2018 Expenses</vt:lpstr>
      <vt:lpstr>Guidelines &amp; mileage - 2018</vt:lpstr>
      <vt:lpstr>Instructions</vt:lpstr>
      <vt:lpstr>'2018 Expenses'!Print_Area</vt:lpstr>
      <vt:lpstr>'Guidelines &amp; mileage - 2018'!Print_Area</vt:lpstr>
      <vt:lpstr>Instructions!Print_Area</vt:lpstr>
    </vt:vector>
  </TitlesOfParts>
  <Company>ECC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2018-01-03T16:24:14Z</cp:lastPrinted>
  <dcterms:created xsi:type="dcterms:W3CDTF">2012-02-01T22:17:47Z</dcterms:created>
  <dcterms:modified xsi:type="dcterms:W3CDTF">2018-01-04T15:48:02Z</dcterms:modified>
</cp:coreProperties>
</file>