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Z:\Lark's Folder\Expense Form Template\Expense Form 2023\"/>
    </mc:Choice>
  </mc:AlternateContent>
  <xr:revisionPtr revIDLastSave="0" documentId="13_ncr:1_{59105910-3E56-4092-A1E4-4C1F82AFB15E}" xr6:coauthVersionLast="47" xr6:coauthVersionMax="47" xr10:uidLastSave="{00000000-0000-0000-0000-000000000000}"/>
  <workbookProtection workbookAlgorithmName="SHA-512" workbookHashValue="yU9+qwWdNh5CsM7+GYR1gVRmxJV6/vFPVZtf8SHRHqdAqYGXeNWMJtATXlKMC+OlRboZrkxL+nJ6mUbbapQ5Pg==" workbookSaltValue="JSdvJ3kBV3BN9kk/jqMwcA==" workbookSpinCount="100000" lockStructure="1"/>
  <bookViews>
    <workbookView xWindow="-120" yWindow="-120" windowWidth="29040" windowHeight="15840" activeTab="1" xr2:uid="{053DB7C9-D702-4019-A977-BEE7094D4712}"/>
  </bookViews>
  <sheets>
    <sheet name="Instructions" sheetId="1" r:id="rId1"/>
    <sheet name="2023 Reimbursed Expenses" sheetId="2" r:id="rId2"/>
    <sheet name="2023 Non-Reimbursed Expenses " sheetId="3" r:id="rId3"/>
    <sheet name="Reimbursements &amp; Mileage Rates" sheetId="4" r:id="rId4"/>
    <sheet name="Enterprise Rentals" sheetId="5" r:id="rId5"/>
  </sheets>
  <definedNames>
    <definedName name="_xlnm.Print_Area" localSheetId="2">'2023 Non-Reimbursed Expenses '!$A$1:$I$27</definedName>
    <definedName name="_xlnm.Print_Area" localSheetId="3">'Reimbursements &amp; Mileage Rates'!$A$1:$N$93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60" i="4" l="1"/>
  <c r="D60" i="4"/>
  <c r="I15" i="3"/>
  <c r="F10" i="2"/>
  <c r="E6" i="3"/>
  <c r="B6" i="3"/>
  <c r="E5" i="3"/>
  <c r="B5" i="3"/>
  <c r="I16" i="3"/>
  <c r="D89" i="4" l="1"/>
  <c r="E89" i="4" s="1"/>
  <c r="D88" i="4"/>
  <c r="E88" i="4" s="1"/>
  <c r="D87" i="4"/>
  <c r="E87" i="4" s="1"/>
  <c r="D86" i="4"/>
  <c r="E86" i="4" s="1"/>
  <c r="D85" i="4"/>
  <c r="E85" i="4" s="1"/>
  <c r="D84" i="4"/>
  <c r="E84" i="4" s="1"/>
  <c r="D83" i="4"/>
  <c r="E83" i="4" s="1"/>
  <c r="D82" i="4"/>
  <c r="E82" i="4" s="1"/>
  <c r="D81" i="4"/>
  <c r="E81" i="4" s="1"/>
  <c r="D80" i="4"/>
  <c r="E80" i="4" s="1"/>
  <c r="D79" i="4"/>
  <c r="E79" i="4" s="1"/>
  <c r="D78" i="4"/>
  <c r="E78" i="4" s="1"/>
  <c r="D77" i="4"/>
  <c r="E77" i="4" s="1"/>
  <c r="D76" i="4"/>
  <c r="E76" i="4" s="1"/>
  <c r="D75" i="4"/>
  <c r="E75" i="4" s="1"/>
  <c r="D74" i="4"/>
  <c r="E74" i="4" s="1"/>
  <c r="D73" i="4"/>
  <c r="E73" i="4" s="1"/>
  <c r="D72" i="4"/>
  <c r="E72" i="4" s="1"/>
  <c r="D71" i="4"/>
  <c r="E71" i="4" s="1"/>
  <c r="D70" i="4"/>
  <c r="E70" i="4" s="1"/>
  <c r="D69" i="4"/>
  <c r="E69" i="4" s="1"/>
  <c r="D68" i="4"/>
  <c r="E68" i="4" s="1"/>
  <c r="D67" i="4"/>
  <c r="E67" i="4" s="1"/>
  <c r="D66" i="4"/>
  <c r="E66" i="4" s="1"/>
  <c r="D65" i="4"/>
  <c r="E65" i="4" s="1"/>
  <c r="D64" i="4"/>
  <c r="E64" i="4" s="1"/>
  <c r="D63" i="4"/>
  <c r="E63" i="4" s="1"/>
  <c r="D62" i="4"/>
  <c r="E62" i="4" s="1"/>
  <c r="D61" i="4"/>
  <c r="E61" i="4" s="1"/>
  <c r="D59" i="4"/>
  <c r="E59" i="4" s="1"/>
  <c r="D58" i="4"/>
  <c r="E58" i="4" s="1"/>
  <c r="D57" i="4"/>
  <c r="E57" i="4" s="1"/>
  <c r="I18" i="3"/>
  <c r="I17" i="3"/>
  <c r="I14" i="3"/>
  <c r="I13" i="3"/>
  <c r="I12" i="3"/>
  <c r="I11" i="3"/>
  <c r="H20" i="2"/>
  <c r="F17" i="2"/>
  <c r="H17" i="2" s="1"/>
  <c r="F16" i="2"/>
  <c r="H16" i="2" s="1"/>
  <c r="F15" i="2"/>
  <c r="H15" i="2" s="1"/>
  <c r="F14" i="2"/>
  <c r="H14" i="2" s="1"/>
  <c r="F13" i="2"/>
  <c r="H13" i="2" s="1"/>
  <c r="F12" i="2"/>
  <c r="H12" i="2" s="1"/>
  <c r="F11" i="2"/>
  <c r="H11" i="2" s="1"/>
  <c r="H10" i="2"/>
  <c r="I20" i="3" l="1"/>
  <c r="H26" i="2" s="1"/>
  <c r="H19" i="2"/>
  <c r="H21" i="2" s="1"/>
  <c r="H24" i="2" l="1"/>
  <c r="H27" i="2" s="1"/>
  <c r="H23" i="2"/>
</calcChain>
</file>

<file path=xl/sharedStrings.xml><?xml version="1.0" encoding="utf-8"?>
<sst xmlns="http://schemas.openxmlformats.org/spreadsheetml/2006/main" count="197" uniqueCount="164">
  <si>
    <t xml:space="preserve">Expense Claim and Travel Reporting Instructions </t>
  </si>
  <si>
    <t>A.</t>
  </si>
  <si>
    <t>Who needs to complete a travel report?</t>
  </si>
  <si>
    <t>1.</t>
  </si>
  <si>
    <t>Anyone traveling on college business</t>
  </si>
  <si>
    <t>a.</t>
  </si>
  <si>
    <t>Reimbursement claims</t>
  </si>
  <si>
    <t>-</t>
  </si>
  <si>
    <t>by the employee</t>
  </si>
  <si>
    <t>Examples</t>
  </si>
  <si>
    <t>Page 1 - mileage to and from Rolla</t>
  </si>
  <si>
    <t>Page 1- mileage to one day events</t>
  </si>
  <si>
    <t xml:space="preserve">Page 1- reimbursements for college expenses paid by the employee </t>
  </si>
  <si>
    <t>b.</t>
  </si>
  <si>
    <t>Report total cost of trip</t>
  </si>
  <si>
    <t>Reimbursements claimed on page 1</t>
  </si>
  <si>
    <t>Report non-reimbursable expenses  on page 2</t>
  </si>
  <si>
    <t>employee travels to Chicago for conference</t>
  </si>
  <si>
    <t>Page 2-hotel paid with college credit card</t>
  </si>
  <si>
    <t>Page 2-conference fee paid with college check</t>
  </si>
  <si>
    <t>Page 1 -food, parking, mileage reimbursed to employee</t>
  </si>
  <si>
    <t>B.</t>
  </si>
  <si>
    <t>What expenses are reimbursable?</t>
  </si>
  <si>
    <t>2.</t>
  </si>
  <si>
    <t>For a quick reference see the "Reimbursements &amp; Mileage Rates" tab on this spread sheet.</t>
  </si>
  <si>
    <t xml:space="preserve">C. </t>
  </si>
  <si>
    <t>How do I submit my Expense Reimbursement &amp; Travel Form?</t>
  </si>
  <si>
    <t>Submit the completed form(s) along with all necessary receipts  to an authorized ESM</t>
  </si>
  <si>
    <t>user that normally enters invoices, POs, etc.</t>
  </si>
  <si>
    <t>Information will be entered into ESM for supervisor approval.</t>
  </si>
  <si>
    <t>D.</t>
  </si>
  <si>
    <t>Who can I call for help?</t>
  </si>
  <si>
    <t>Lark Hoffman Ext 6705</t>
  </si>
  <si>
    <t>Annette Moore Ext 6704</t>
  </si>
  <si>
    <t xml:space="preserve">     PLEASE SEE INSTRUCTIONS BEFORE COMPLETING</t>
  </si>
  <si>
    <t>January 1, 2023 Expense Claim &amp; Travel Reporting Form</t>
  </si>
  <si>
    <t>Name:</t>
  </si>
  <si>
    <t>Date:</t>
  </si>
  <si>
    <t>Position:</t>
  </si>
  <si>
    <t>Department:</t>
  </si>
  <si>
    <t>Purpose of expense:</t>
  </si>
  <si>
    <t>Date</t>
  </si>
  <si>
    <t>Description of Expense                                                                                        (if mileage, please enter origination &amp; destination locations)</t>
  </si>
  <si>
    <r>
      <t xml:space="preserve">Total for this expense                     </t>
    </r>
    <r>
      <rPr>
        <sz val="11"/>
        <color indexed="8"/>
        <rFont val="Calibri"/>
        <family val="2"/>
      </rPr>
      <t xml:space="preserve">  (if not mileage)</t>
    </r>
  </si>
  <si>
    <r>
      <rPr>
        <b/>
        <sz val="11"/>
        <color indexed="8"/>
        <rFont val="Calibri"/>
        <family val="2"/>
      </rPr>
      <t>Total miles</t>
    </r>
    <r>
      <rPr>
        <sz val="11"/>
        <color indexed="8"/>
        <rFont val="Calibri"/>
        <family val="2"/>
      </rPr>
      <t xml:space="preserve">                     (reference sheet tab)</t>
    </r>
  </si>
  <si>
    <t>Total mileage reimbursement</t>
  </si>
  <si>
    <r>
      <t xml:space="preserve">Budget </t>
    </r>
    <r>
      <rPr>
        <b/>
        <sz val="11"/>
        <rFont val="Calibri"/>
        <family val="2"/>
        <scheme val="minor"/>
      </rPr>
      <t>GL Code</t>
    </r>
    <r>
      <rPr>
        <b/>
        <sz val="11"/>
        <color theme="1"/>
        <rFont val="Calibri"/>
        <family val="2"/>
        <scheme val="minor"/>
      </rPr>
      <t xml:space="preserve"> to be charged                  </t>
    </r>
    <r>
      <rPr>
        <sz val="11"/>
        <color indexed="8"/>
        <rFont val="Calibri"/>
        <family val="2"/>
      </rPr>
      <t xml:space="preserve">                      (must be filled in)</t>
    </r>
  </si>
  <si>
    <t>Total reimbursable expenses for this entry</t>
  </si>
  <si>
    <t xml:space="preserve">College purchases are exempt from Missouri sales tax.  As a rule, the college does not reimburse sales tax. If needed, please obtain a sales tax exemption certificate from Financial  Services. </t>
  </si>
  <si>
    <t xml:space="preserve">Mileage due employee (65.5 cents per mile) = </t>
  </si>
  <si>
    <t>Reimbursable expenses (not mileage) =</t>
  </si>
  <si>
    <t xml:space="preserve">TOTAL REIMBURSEMENT REQUESTED = </t>
  </si>
  <si>
    <t xml:space="preserve">All expenses should be submitted within 30 days of having been incurred. </t>
  </si>
  <si>
    <t>Advance received from ECC =</t>
  </si>
  <si>
    <t>Must attach original itemized receipts.(i.e. restaurant receipts must be Itemized)</t>
  </si>
  <si>
    <t xml:space="preserve">Amount due East Central College = </t>
  </si>
  <si>
    <t xml:space="preserve">Amount due employee = </t>
  </si>
  <si>
    <t>Employee/Other:</t>
  </si>
  <si>
    <t>* Total amount from Page 2</t>
  </si>
  <si>
    <t>Employee/Other Address:</t>
  </si>
  <si>
    <t>Total cost of trip</t>
  </si>
  <si>
    <t>Supervisor/Administrator:</t>
  </si>
  <si>
    <t>* Must complete page 2 if trip involves multiple payment sources</t>
  </si>
  <si>
    <t>Finance Administrator:</t>
  </si>
  <si>
    <t>Page 1</t>
  </si>
  <si>
    <t xml:space="preserve">PLEASE REMEMBER TO ATTACH YOUR ORIGINAL RECEIPTS!      THANK YOU. </t>
  </si>
  <si>
    <t>PLEASE SEE INSTRUCTIONS BEFORE COMPLETING</t>
  </si>
  <si>
    <t>Report Non-Reimbursable Expenses Here - (Page 2 if also requesting reimbursement)</t>
  </si>
  <si>
    <r>
      <rPr>
        <b/>
        <sz val="12"/>
        <color indexed="8"/>
        <rFont val="Calibri"/>
        <family val="2"/>
      </rPr>
      <t xml:space="preserve">Description of expense.                                              </t>
    </r>
    <r>
      <rPr>
        <sz val="12"/>
        <color indexed="8"/>
        <rFont val="Calibri"/>
        <family val="2"/>
      </rPr>
      <t>(If travel, please enter                                     origination &amp; destination locations)</t>
    </r>
  </si>
  <si>
    <r>
      <t xml:space="preserve">Total for this expense                     </t>
    </r>
    <r>
      <rPr>
        <sz val="12"/>
        <color indexed="8"/>
        <rFont val="Calibri"/>
        <family val="2"/>
      </rPr>
      <t xml:space="preserve">  </t>
    </r>
  </si>
  <si>
    <t>How was expense paid                  CCC=College Cr Card   CCK=College Check</t>
  </si>
  <si>
    <t>Name on CC used / Name on Check Issued</t>
  </si>
  <si>
    <t>Date Paid</t>
  </si>
  <si>
    <r>
      <rPr>
        <b/>
        <sz val="12"/>
        <rFont val="Calibri"/>
        <family val="2"/>
        <scheme val="minor"/>
      </rPr>
      <t xml:space="preserve">Budget GL Code charged                  </t>
    </r>
    <r>
      <rPr>
        <sz val="12"/>
        <rFont val="Calibri"/>
        <family val="2"/>
      </rPr>
      <t xml:space="preserve"> </t>
    </r>
  </si>
  <si>
    <t>Total</t>
  </si>
  <si>
    <t>CCC</t>
  </si>
  <si>
    <t xml:space="preserve">*Amount paid by East Central College = </t>
  </si>
  <si>
    <t>East Central College Reimbursable Expenses:</t>
  </si>
  <si>
    <r>
      <rPr>
        <b/>
        <sz val="12"/>
        <color theme="1"/>
        <rFont val="Calibri"/>
        <family val="2"/>
        <scheme val="minor"/>
      </rPr>
      <t>Other transportation expenses</t>
    </r>
    <r>
      <rPr>
        <sz val="12"/>
        <color theme="1"/>
        <rFont val="Calibri"/>
        <family val="2"/>
        <scheme val="minor"/>
      </rPr>
      <t>, including but not limited to, railroad fares, air fares, taxicabs, baggage transfers, tolls, and parking fees shall be reimbursed in full provided such expenses are necessary and reasonable and supported by appropriate receipts.</t>
    </r>
  </si>
  <si>
    <r>
      <rPr>
        <b/>
        <sz val="12"/>
        <color theme="1"/>
        <rFont val="Calibri"/>
        <family val="2"/>
        <scheme val="minor"/>
      </rPr>
      <t>Alcohol</t>
    </r>
    <r>
      <rPr>
        <sz val="12"/>
        <color theme="1"/>
        <rFont val="Calibri"/>
        <family val="2"/>
        <scheme val="minor"/>
      </rPr>
      <t xml:space="preserve"> – In no case will costs of alcoholic beverages or other personal expenses be reimbursed. </t>
    </r>
  </si>
  <si>
    <t xml:space="preserve">Restaurants   15-20%;  Taxi/Rideshare   10%;  Airport Shuttle    $1 per bag.  </t>
  </si>
  <si>
    <t>If an employee desires to tip above the recommended guidelines, the additional amount will not be reimbursable from the College.</t>
  </si>
  <si>
    <t>2023 Mileage Reimbursement Chart</t>
  </si>
  <si>
    <t xml:space="preserve">Reimbursement Rate (effective 01-01-2023)  </t>
  </si>
  <si>
    <t>Cents per mile</t>
  </si>
  <si>
    <t>Mileage                                   One Way</t>
  </si>
  <si>
    <t>Reimbursement Amount   (one way)</t>
  </si>
  <si>
    <t>Reimbursement Amount           (round trip)</t>
  </si>
  <si>
    <t>High Schools</t>
  </si>
  <si>
    <t xml:space="preserve">Belle </t>
  </si>
  <si>
    <t>Borgia</t>
  </si>
  <si>
    <t>Bourbon</t>
  </si>
  <si>
    <t>Fatima</t>
  </si>
  <si>
    <t>Four Rivers CC</t>
  </si>
  <si>
    <t>New Haven</t>
  </si>
  <si>
    <t>Owensville</t>
  </si>
  <si>
    <t>Pacific</t>
  </si>
  <si>
    <t xml:space="preserve">Rolla </t>
  </si>
  <si>
    <t>St. Clair</t>
  </si>
  <si>
    <t>Sullivan</t>
  </si>
  <si>
    <t>Union</t>
  </si>
  <si>
    <t>Vienna</t>
  </si>
  <si>
    <t>Warrenton</t>
  </si>
  <si>
    <t>Washington</t>
  </si>
  <si>
    <t>Wright City</t>
  </si>
  <si>
    <t>Area Colleges</t>
  </si>
  <si>
    <t>Arnold - JCA</t>
  </si>
  <si>
    <t>Hillsboro-Jefferson</t>
  </si>
  <si>
    <t>Linn Tech</t>
  </si>
  <si>
    <t>Park Hills - MAC</t>
  </si>
  <si>
    <t>St. Charles CC</t>
  </si>
  <si>
    <t>Springfiled - OTC</t>
  </si>
  <si>
    <t>SLCC - Meramec</t>
  </si>
  <si>
    <t>SLCC - Downtown Bldg</t>
  </si>
  <si>
    <t>SLCC - Flo Valley</t>
  </si>
  <si>
    <t>UMSL</t>
  </si>
  <si>
    <t>Area Cities</t>
  </si>
  <si>
    <t>Columbia</t>
  </si>
  <si>
    <t>Jefferson City</t>
  </si>
  <si>
    <t>Kansas City</t>
  </si>
  <si>
    <t>Lake Ozark</t>
  </si>
  <si>
    <t>Lambert Airport</t>
  </si>
  <si>
    <t>St. Louis</t>
  </si>
  <si>
    <t>* Mileage is based on information received through mapquest.com.</t>
  </si>
  <si>
    <t>Enterprise Rental Process</t>
  </si>
  <si>
    <t xml:space="preserve">East Central College has direct billing set up with Enterprise Rent-a-Car.  Each Vice President has a separate billing </t>
  </si>
  <si>
    <t xml:space="preserve">number associated with their division.  Employees should contact their VP for the billing number information.  If you are </t>
  </si>
  <si>
    <r>
      <t xml:space="preserve">unsure, please contact Melissa Popp, ext. 6703 or e-mail </t>
    </r>
    <r>
      <rPr>
        <u/>
        <sz val="11"/>
        <rFont val="Calibri"/>
        <family val="2"/>
        <scheme val="minor"/>
      </rPr>
      <t>Melissa.popp@eastcentral.edu</t>
    </r>
    <r>
      <rPr>
        <sz val="11"/>
        <rFont val="Calibri"/>
        <family val="2"/>
        <scheme val="minor"/>
      </rPr>
      <t xml:space="preserve">.    </t>
    </r>
  </si>
  <si>
    <t>Online</t>
  </si>
  <si>
    <r>
      <t xml:space="preserve">1.       Go to </t>
    </r>
    <r>
      <rPr>
        <u/>
        <sz val="11"/>
        <rFont val="Calibri"/>
        <family val="2"/>
        <scheme val="minor"/>
      </rPr>
      <t>www.enterprise.com</t>
    </r>
  </si>
  <si>
    <r>
      <t>2.</t>
    </r>
    <r>
      <rPr>
        <b/>
        <sz val="7"/>
        <color theme="1"/>
        <rFont val="Times New Roman"/>
        <family val="1"/>
      </rPr>
      <t xml:space="preserve">       </t>
    </r>
    <r>
      <rPr>
        <b/>
        <sz val="11"/>
        <color theme="1"/>
        <rFont val="Calibri"/>
        <family val="2"/>
        <scheme val="minor"/>
      </rPr>
      <t>Corporate Account Number is: XZ1M007</t>
    </r>
  </si>
  <si>
    <r>
      <t>3.</t>
    </r>
    <r>
      <rPr>
        <sz val="7"/>
        <color theme="1"/>
        <rFont val="Times New Roman"/>
        <family val="1"/>
      </rPr>
      <t xml:space="preserve">       </t>
    </r>
    <r>
      <rPr>
        <sz val="11"/>
        <color theme="1"/>
        <rFont val="Calibri"/>
        <family val="2"/>
        <scheme val="minor"/>
      </rPr>
      <t>Checkout (Review &amp; Reserve):</t>
    </r>
  </si>
  <si>
    <r>
      <t>a.</t>
    </r>
    <r>
      <rPr>
        <sz val="7"/>
        <color theme="1"/>
        <rFont val="Times New Roman"/>
        <family val="1"/>
      </rPr>
      <t xml:space="preserve">       </t>
    </r>
    <r>
      <rPr>
        <sz val="11"/>
        <color theme="1"/>
        <rFont val="Calibri"/>
        <family val="2"/>
        <scheme val="minor"/>
      </rPr>
      <t>Contact Details - provide your work information</t>
    </r>
  </si>
  <si>
    <r>
      <t>b.</t>
    </r>
    <r>
      <rPr>
        <sz val="7"/>
        <color theme="1"/>
        <rFont val="Times New Roman"/>
        <family val="1"/>
      </rPr>
      <t xml:space="preserve">       </t>
    </r>
    <r>
      <rPr>
        <sz val="11"/>
        <color theme="1"/>
        <rFont val="Calibri"/>
        <family val="2"/>
        <scheme val="minor"/>
      </rPr>
      <t>Confirm Trip Purpose - click yes</t>
    </r>
  </si>
  <si>
    <r>
      <t>c.</t>
    </r>
    <r>
      <rPr>
        <sz val="7"/>
        <color theme="1"/>
        <rFont val="Times New Roman"/>
        <family val="1"/>
      </rPr>
      <t xml:space="preserve">       </t>
    </r>
    <r>
      <rPr>
        <sz val="11"/>
        <color theme="1"/>
        <rFont val="Calibri"/>
        <family val="2"/>
        <scheme val="minor"/>
      </rPr>
      <t>Billing - click yes and then provide the billing number</t>
    </r>
  </si>
  <si>
    <r>
      <t>d.</t>
    </r>
    <r>
      <rPr>
        <sz val="7"/>
        <color theme="1"/>
        <rFont val="Times New Roman"/>
        <family val="1"/>
      </rPr>
      <t xml:space="preserve">       </t>
    </r>
    <r>
      <rPr>
        <sz val="11"/>
        <color theme="1"/>
        <rFont val="Calibri"/>
        <family val="2"/>
        <scheme val="minor"/>
      </rPr>
      <t>Save Time At The Counter (optional)</t>
    </r>
  </si>
  <si>
    <r>
      <t>e.</t>
    </r>
    <r>
      <rPr>
        <sz val="7"/>
        <color theme="1"/>
        <rFont val="Times New Roman"/>
        <family val="1"/>
      </rPr>
      <t xml:space="preserve">       </t>
    </r>
    <r>
      <rPr>
        <sz val="11"/>
        <color theme="1"/>
        <rFont val="Calibri"/>
        <family val="2"/>
        <scheme val="minor"/>
      </rPr>
      <t>Click Reserve Now</t>
    </r>
  </si>
  <si>
    <r>
      <t>4.</t>
    </r>
    <r>
      <rPr>
        <sz val="7"/>
        <color theme="1"/>
        <rFont val="Times New Roman"/>
        <family val="1"/>
      </rPr>
      <t xml:space="preserve">       </t>
    </r>
    <r>
      <rPr>
        <sz val="11"/>
        <color theme="1"/>
        <rFont val="Calibri"/>
        <family val="2"/>
        <scheme val="minor"/>
      </rPr>
      <t>An invoice e-mail is sent to the VP, VP Assistant and authorized person for the billing number account.</t>
    </r>
  </si>
  <si>
    <r>
      <t>5.</t>
    </r>
    <r>
      <rPr>
        <sz val="7"/>
        <color theme="1"/>
        <rFont val="Times New Roman"/>
        <family val="1"/>
      </rPr>
      <t xml:space="preserve">       </t>
    </r>
    <r>
      <rPr>
        <sz val="11"/>
        <color theme="1"/>
        <rFont val="Calibri"/>
        <family val="2"/>
        <scheme val="minor"/>
      </rPr>
      <t>Provide a budget number to the VP, VP Assistant or authorized person.</t>
    </r>
  </si>
  <si>
    <t>Call In</t>
  </si>
  <si>
    <r>
      <t xml:space="preserve">1.       Call the Enterprise location you want to rent from; go to </t>
    </r>
    <r>
      <rPr>
        <u/>
        <sz val="11"/>
        <rFont val="Calibri"/>
        <family val="2"/>
        <scheme val="minor"/>
      </rPr>
      <t>www.enterprise.com</t>
    </r>
    <r>
      <rPr>
        <sz val="11"/>
        <rFont val="Calibri"/>
        <family val="2"/>
        <scheme val="minor"/>
      </rPr>
      <t xml:space="preserve"> to find information.</t>
    </r>
  </si>
  <si>
    <r>
      <t>2.</t>
    </r>
    <r>
      <rPr>
        <b/>
        <sz val="7"/>
        <color theme="1"/>
        <rFont val="Times New Roman"/>
        <family val="1"/>
      </rPr>
      <t xml:space="preserve">       </t>
    </r>
    <r>
      <rPr>
        <b/>
        <sz val="11"/>
        <color theme="1"/>
        <rFont val="Calibri"/>
        <family val="2"/>
        <scheme val="minor"/>
      </rPr>
      <t>Provide the Corporate Account Number: XZ1M007</t>
    </r>
  </si>
  <si>
    <r>
      <t>3.</t>
    </r>
    <r>
      <rPr>
        <sz val="7"/>
        <color theme="1"/>
        <rFont val="Times New Roman"/>
        <family val="1"/>
      </rPr>
      <t xml:space="preserve">       </t>
    </r>
    <r>
      <rPr>
        <sz val="11"/>
        <color theme="1"/>
        <rFont val="Calibri"/>
        <family val="2"/>
        <scheme val="minor"/>
      </rPr>
      <t>Provide Billing Number from your VP or authorized person</t>
    </r>
  </si>
  <si>
    <t>See Board Policy 4.17</t>
  </si>
  <si>
    <t>https://www.eastcentral.edu/board-policies/finance-and-administration/expense-reimbursement-policy/</t>
  </si>
  <si>
    <t>PLEASE REVIEW CHANGES MADE TO BOARD POLICY 4.17</t>
  </si>
  <si>
    <t>Complete page 1 of form to request reimbursement for college expenses paid</t>
  </si>
  <si>
    <t>Transportation, lodging, and meeting/conference registration charges should be pre-paid using a college credit card whenever possible.</t>
  </si>
  <si>
    <r>
      <rPr>
        <b/>
        <sz val="12"/>
        <color theme="1"/>
        <rFont val="Calibri"/>
        <family val="2"/>
        <scheme val="minor"/>
      </rPr>
      <t>Mileage</t>
    </r>
    <r>
      <rPr>
        <sz val="12"/>
        <color theme="1"/>
        <rFont val="Calibri"/>
        <family val="2"/>
        <scheme val="minor"/>
      </rPr>
      <t xml:space="preserve"> expenses for travel subject to reimbursement shall be reimbursed at a per mile rate established by the Internal Revenue Service.  Human Resources together with the employee’s administrator will determine a single, regularly assigned place of employment for each employee upon acceptance or change in position with the College and/or update to this policy. Mileage expense for traveling between the employee’s residence and the employee’s regularly assigned place of employment shall not be reimbursed.                                                                                                                                Travel between College-owned sites and/or off-site locations is required by some positions. If a travel allowance is not written into an employee’s contract for this purpose, the employee is eligible for mileage expense reimbursement for such travel on a per event basis.                                                                                                                                                                                                                        An employee traveling for College business from their residence to a site other than the employee’s regularly assigned place of employment is eligible for mileage expense reimbursement. Mileage will be calculated from the employee’s regularly assigned place of employment or the employee’s residence, whichever is</t>
    </r>
    <r>
      <rPr>
        <b/>
        <sz val="12"/>
        <color theme="1"/>
        <rFont val="Calibri"/>
        <family val="2"/>
        <scheme val="minor"/>
      </rPr>
      <t xml:space="preserve"> less</t>
    </r>
    <r>
      <rPr>
        <sz val="12"/>
        <color theme="1"/>
        <rFont val="Calibri"/>
        <family val="2"/>
        <scheme val="minor"/>
      </rPr>
      <t>.                                                                                                                                        A reimbursable mileage guideline, which delineates standard mileage from the College to sites commonly traveled to, will be generated by the Office of Finance and Administration. (see chart below) Mileage to sites not on the guide will be based on mileage provided via a web mapping service and documented with a printout of the web page.</t>
    </r>
  </si>
  <si>
    <t>Employees should use the most efficient and economical mode of transportation and are encouraged to utilize a rental car when feasible. The College has established a corporate rate and direct billing arrangement with Enterprise for rental cars. Employees regularly traveling between the Union and Rolla campuses may use a rental car if it is convenient.</t>
  </si>
  <si>
    <r>
      <rPr>
        <b/>
        <sz val="12"/>
        <color theme="1"/>
        <rFont val="Calibri"/>
        <family val="2"/>
        <scheme val="minor"/>
      </rPr>
      <t xml:space="preserve">Lodging expenses </t>
    </r>
    <r>
      <rPr>
        <sz val="12"/>
        <color theme="1"/>
        <rFont val="Calibri"/>
        <family val="2"/>
        <scheme val="minor"/>
      </rPr>
      <t xml:space="preserve">shall be reimbursed in full provided such expenses are necessary and reasonable and supported by appropriate receipts.  For lodging in Missouri, employees should provide the hotel/motel with the ECC tax exemption letter.  The College does not reimburse for Missouri sales tax.  The College will pay in-state hotel/motel expenses if travel is required on consecutive days to a location 80 miles or more from the college or the employee’s home, whichever is closer.  Supervisors may approve exceptions by attaching a stay/drive comparison to the Expense Claim and Travel Reporting Form.
In cases where a professional development activity is less than 80 miles from the College or the employee’s home (whichever is closer) and an overnight stay is desirable to avoid additional travel time, approval must be granted by the College President </t>
    </r>
    <r>
      <rPr>
        <b/>
        <sz val="12"/>
        <color theme="1"/>
        <rFont val="Calibri"/>
        <family val="2"/>
        <scheme val="minor"/>
      </rPr>
      <t>and reimbursement will be treated as a taxable benefit per IRS code.</t>
    </r>
  </si>
  <si>
    <r>
      <rPr>
        <b/>
        <sz val="12"/>
        <color theme="1"/>
        <rFont val="Calibri"/>
        <family val="2"/>
        <scheme val="minor"/>
      </rPr>
      <t xml:space="preserve">Conference Expenses: </t>
    </r>
    <r>
      <rPr>
        <sz val="12"/>
        <color theme="1"/>
        <rFont val="Calibri"/>
        <family val="2"/>
        <scheme val="minor"/>
      </rPr>
      <t>Conference agenda and itemized expenses (meals, lodging, etc.) should be attached to the Expense Claim and Travel Reporting Form.  Transportation to/from conferences will be reimbursed at the cost of the least expensive mode (airfare, mileage, rental car).  Any exceptions shall be approved by the President or appropriate Vice President.  An employee opting to extend their stay prior to or following a conference will be required to reimburse the college for rental car charges for any additional days or may choose to drive a personal vehicle and receive reimbursement at the comparable rental car cost.</t>
    </r>
  </si>
  <si>
    <t>Costs for a meal or meals provided as part of the conference or registration cost, will not be reimbursed.</t>
  </si>
  <si>
    <r>
      <rPr>
        <b/>
        <sz val="12"/>
        <color theme="1"/>
        <rFont val="Calibri"/>
        <family val="2"/>
        <scheme val="minor"/>
      </rPr>
      <t>Required Meetings</t>
    </r>
    <r>
      <rPr>
        <sz val="12"/>
        <color theme="1"/>
        <rFont val="Calibri"/>
        <family val="2"/>
        <scheme val="minor"/>
      </rPr>
      <t xml:space="preserve"> – When a College employee is required to attend a function where a meal must be purchased, the meal expense shall be reimbursed in full. </t>
    </r>
  </si>
  <si>
    <r>
      <rPr>
        <b/>
        <sz val="12"/>
        <color theme="1"/>
        <rFont val="Calibri"/>
        <family val="2"/>
        <scheme val="minor"/>
      </rPr>
      <t>Excess Expenses</t>
    </r>
    <r>
      <rPr>
        <sz val="12"/>
        <color theme="1"/>
        <rFont val="Calibri"/>
        <family val="2"/>
        <scheme val="minor"/>
      </rPr>
      <t xml:space="preserve"> – If expenses in excess of the limitations stated above are charged to the employee’s College-issued credit card, reimbursement must be made to the College within 30 days for the amount exceeding the stated limit.   </t>
    </r>
    <r>
      <rPr>
        <b/>
        <sz val="12"/>
        <color theme="1"/>
        <rFont val="Calibri"/>
        <family val="2"/>
        <scheme val="minor"/>
      </rPr>
      <t>The employee’s supervisor</t>
    </r>
    <r>
      <rPr>
        <sz val="12"/>
        <color theme="1"/>
        <rFont val="Calibri"/>
        <family val="2"/>
        <scheme val="minor"/>
      </rPr>
      <t xml:space="preserve"> will notify the employee of excess expenses and will note amount to be reimbursed by employee on the Expense Claim and Travel Reporting Form prior to approving and submitting the expenses to the Business Office.  A check reimbursing the College for excess charges will be attached to the form when submitted; if no check is attached to the form, the excess charges will be deducted from the reimbursement due to the employee or from the employee’s next paycheck.</t>
    </r>
  </si>
  <si>
    <t>Meal Expenses:</t>
  </si>
  <si>
    <r>
      <rPr>
        <b/>
        <sz val="12"/>
        <rFont val="Calibri"/>
        <family val="2"/>
        <scheme val="minor"/>
      </rPr>
      <t>Overnight Trips</t>
    </r>
    <r>
      <rPr>
        <sz val="12"/>
        <rFont val="Calibri"/>
        <family val="2"/>
        <scheme val="minor"/>
      </rPr>
      <t xml:space="preserve"> – For trips requiring overnight travel, reimbursement will be provided for actual meal expenses (including gratuities) up to the current U.S. General Services Administration (GSA) rates </t>
    </r>
    <r>
      <rPr>
        <sz val="12"/>
        <color rgb="FF00B0F0"/>
        <rFont val="Calibri"/>
        <family val="2"/>
        <scheme val="minor"/>
      </rPr>
      <t>(</t>
    </r>
    <r>
      <rPr>
        <u/>
        <sz val="12"/>
        <color rgb="FF00B0F0"/>
        <rFont val="Calibri"/>
        <family val="2"/>
        <scheme val="minor"/>
      </rPr>
      <t>https://www.gsa.gov/travel-resources</t>
    </r>
    <r>
      <rPr>
        <u/>
        <sz val="12"/>
        <color theme="4" tint="-0.499984740745262"/>
        <rFont val="Calibri"/>
        <family val="2"/>
        <scheme val="minor"/>
      </rPr>
      <t>)</t>
    </r>
    <r>
      <rPr>
        <sz val="12"/>
        <rFont val="Calibri"/>
        <family val="2"/>
        <scheme val="minor"/>
      </rPr>
      <t xml:space="preserve"> with itemized receipts.  On the first day of travel, meals will be reimbursed with itemized receipts for breakfast if travel commences before 8 a.m., for lunch if travel commences before 11 a.m., and for dinner if travel commences by 5 p.m.   On the last day of travel, meals will be reimbursed with itemized receipts for breakfast if travel ends after 8 a.m., for lunch if travel ends after 12:30 p.m., and for dinner if travel ends after 6:30 p.m. </t>
    </r>
    <r>
      <rPr>
        <b/>
        <sz val="12"/>
        <rFont val="Calibri"/>
        <family val="2"/>
        <scheme val="minor"/>
      </rPr>
      <t>Supporting documentation from the gsa.gov website must be attached to the reimbursement request.</t>
    </r>
  </si>
  <si>
    <r>
      <rPr>
        <b/>
        <sz val="12"/>
        <color theme="1"/>
        <rFont val="Calibri"/>
        <family val="2"/>
        <scheme val="minor"/>
      </rPr>
      <t>Single-Day Trips</t>
    </r>
    <r>
      <rPr>
        <sz val="12"/>
        <color theme="1"/>
        <rFont val="Calibri"/>
        <family val="2"/>
        <scheme val="minor"/>
      </rPr>
      <t xml:space="preserve"> – For single-day trips for meetings outside of the district/service region, reimbursement for actual meal expenses will be provided in the same manner used for the first day of travel on an overnight trip. If a meal is provided as part of the meeting, no reimbursement will be provided. Use website link </t>
    </r>
    <r>
      <rPr>
        <sz val="12"/>
        <color rgb="FF00B0F0"/>
        <rFont val="Calibri"/>
        <family val="2"/>
        <scheme val="minor"/>
      </rPr>
      <t>(</t>
    </r>
    <r>
      <rPr>
        <u/>
        <sz val="12"/>
        <color rgb="FF00B0F0"/>
        <rFont val="Calibri"/>
        <family val="2"/>
        <scheme val="minor"/>
      </rPr>
      <t>https://www.gsa.gov/travel-resources</t>
    </r>
    <r>
      <rPr>
        <sz val="12"/>
        <color rgb="FF00B0F0"/>
        <rFont val="Calibri"/>
        <family val="2"/>
        <scheme val="minor"/>
      </rPr>
      <t>)</t>
    </r>
    <r>
      <rPr>
        <sz val="12"/>
        <color theme="1"/>
        <rFont val="Calibri"/>
        <family val="2"/>
        <scheme val="minor"/>
      </rPr>
      <t xml:space="preserve"> to determine the reimbursable amount for zip code 63084 or the actual zip code where meal is taken place. </t>
    </r>
    <r>
      <rPr>
        <b/>
        <sz val="12"/>
        <color theme="1"/>
        <rFont val="Calibri"/>
        <family val="2"/>
        <scheme val="minor"/>
      </rPr>
      <t>Supporting documentation from the www.gsa.gov website must be attached if the 63084 rate is not used. Below is the meal guide for zip code 63084.</t>
    </r>
    <r>
      <rPr>
        <sz val="12"/>
        <color theme="1"/>
        <rFont val="Calibri"/>
        <family val="2"/>
        <scheme val="minor"/>
      </rPr>
      <t xml:space="preserve"> </t>
    </r>
  </si>
  <si>
    <t>MEAL RATES and BREAKDOWN FOR UNION, 63084</t>
  </si>
  <si>
    <r>
      <t xml:space="preserve">Requests for reimbursement of expenses must be submitted on the appropriate Expense Claim and Travel Reporting Form within </t>
    </r>
    <r>
      <rPr>
        <b/>
        <sz val="12"/>
        <rFont val="Calibri"/>
        <family val="2"/>
        <scheme val="minor"/>
      </rPr>
      <t>30</t>
    </r>
    <r>
      <rPr>
        <sz val="12"/>
        <rFont val="Calibri"/>
        <family val="2"/>
        <scheme val="minor"/>
      </rPr>
      <t xml:space="preserve"> days of the expense or they will not be reimbursed.  Exceptions must be approved in writing by the employee’s administrator with appropriate justification provided.  </t>
    </r>
    <r>
      <rPr>
        <b/>
        <sz val="12"/>
        <rFont val="Calibri"/>
        <family val="2"/>
        <scheme val="minor"/>
      </rPr>
      <t>All employee reimbursements are subject to IRS regulations</t>
    </r>
    <r>
      <rPr>
        <sz val="12"/>
        <rFont val="Calibri"/>
        <family val="2"/>
        <scheme val="minor"/>
      </rPr>
      <t>.</t>
    </r>
  </si>
  <si>
    <r>
      <t>Business Meals</t>
    </r>
    <r>
      <rPr>
        <sz val="12"/>
        <rFont val="Calibri"/>
        <family val="2"/>
        <scheme val="minor"/>
      </rPr>
      <t> – Expenses for meals with a business purpose will be reimbursed in full if authorized in advance by the employee’s dean or administrator.  These expenses must be supported with the names and positions of the employees and guests involved and a description of the purpose of the meeting.</t>
    </r>
  </si>
  <si>
    <r>
      <t>The recommended tipping guidelines are as follows:   </t>
    </r>
    <r>
      <rPr>
        <sz val="12"/>
        <color rgb="FF333333"/>
        <rFont val="Calibri"/>
        <family val="2"/>
      </rPr>
      <t xml:space="preserve">   </t>
    </r>
  </si>
  <si>
    <r>
      <t xml:space="preserve">The College will reimburse actual meal expenses for approved activities, with </t>
    </r>
    <r>
      <rPr>
        <b/>
        <sz val="12"/>
        <rFont val="Calibri"/>
        <family val="2"/>
        <scheme val="minor"/>
      </rPr>
      <t>itemized receipts</t>
    </r>
    <r>
      <rPr>
        <sz val="12"/>
        <rFont val="Calibri"/>
        <family val="2"/>
        <scheme val="minor"/>
      </rPr>
      <t>, as follows:</t>
    </r>
  </si>
  <si>
    <t>Cuba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</si>
</sst>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m/d/yy;@"/>
    <numFmt numFmtId="165" formatCode="m/d/yyyy;@"/>
  </numFmts>
  <fonts count="42"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u/>
      <sz val="11"/>
      <color theme="10"/>
      <name val="Calibri"/>
      <family val="2"/>
      <scheme val="minor"/>
    </font>
    <font>
      <b/>
      <sz val="16"/>
      <color theme="1"/>
      <name val="Calibri"/>
      <family val="2"/>
      <scheme val="minor"/>
    </font>
    <font>
      <sz val="16"/>
      <color theme="1"/>
      <name val="Calibri"/>
      <family val="2"/>
      <scheme val="minor"/>
    </font>
    <font>
      <sz val="11"/>
      <color theme="9" tint="-0.249977111117893"/>
      <name val="Calibri"/>
      <family val="2"/>
      <scheme val="minor"/>
    </font>
    <font>
      <b/>
      <sz val="14"/>
      <color theme="1"/>
      <name val="Calibri"/>
      <family val="2"/>
      <scheme val="minor"/>
    </font>
    <font>
      <b/>
      <sz val="11"/>
      <color rgb="FF000000"/>
      <name val="Calibri"/>
      <family val="2"/>
    </font>
    <font>
      <b/>
      <sz val="11"/>
      <color indexed="8"/>
      <name val="Calibri"/>
      <family val="2"/>
    </font>
    <font>
      <sz val="11"/>
      <color indexed="8"/>
      <name val="Calibri"/>
      <family val="2"/>
    </font>
    <font>
      <b/>
      <sz val="11"/>
      <name val="Calibri"/>
      <family val="2"/>
      <scheme val="minor"/>
    </font>
    <font>
      <sz val="12"/>
      <color theme="1"/>
      <name val="Calibri"/>
      <family val="2"/>
      <scheme val="minor"/>
    </font>
    <font>
      <sz val="11"/>
      <name val="Calibri"/>
      <family val="2"/>
      <scheme val="minor"/>
    </font>
    <font>
      <b/>
      <i/>
      <sz val="11"/>
      <color theme="1"/>
      <name val="Calibri"/>
      <family val="2"/>
      <scheme val="minor"/>
    </font>
    <font>
      <b/>
      <sz val="20"/>
      <color theme="1"/>
      <name val="Calibri"/>
      <family val="2"/>
      <scheme val="minor"/>
    </font>
    <font>
      <b/>
      <sz val="12"/>
      <color theme="1"/>
      <name val="Calibri"/>
      <family val="2"/>
      <scheme val="minor"/>
    </font>
    <font>
      <sz val="12"/>
      <color indexed="8"/>
      <name val="Calibri"/>
      <family val="2"/>
    </font>
    <font>
      <b/>
      <sz val="12"/>
      <color indexed="8"/>
      <name val="Calibri"/>
      <family val="2"/>
    </font>
    <font>
      <b/>
      <sz val="12"/>
      <name val="Calibri"/>
      <family val="2"/>
      <scheme val="minor"/>
    </font>
    <font>
      <sz val="12"/>
      <name val="Calibri"/>
      <family val="2"/>
    </font>
    <font>
      <b/>
      <i/>
      <sz val="16"/>
      <color theme="1"/>
      <name val="Calibri"/>
      <family val="2"/>
      <scheme val="minor"/>
    </font>
    <font>
      <b/>
      <u/>
      <sz val="16"/>
      <color theme="1"/>
      <name val="Calibri"/>
      <family val="2"/>
      <scheme val="minor"/>
    </font>
    <font>
      <b/>
      <sz val="12"/>
      <color rgb="FF333333"/>
      <name val="Calibri"/>
      <family val="2"/>
    </font>
    <font>
      <sz val="12"/>
      <color rgb="FF333333"/>
      <name val="Calibri"/>
      <family val="2"/>
    </font>
    <font>
      <b/>
      <sz val="10"/>
      <color theme="1"/>
      <name val="Calibri"/>
      <family val="2"/>
      <scheme val="minor"/>
    </font>
    <font>
      <sz val="10"/>
      <color theme="1"/>
      <name val="Calibri"/>
      <family val="2"/>
      <scheme val="minor"/>
    </font>
    <font>
      <u/>
      <sz val="11"/>
      <color theme="1"/>
      <name val="Calibri"/>
      <family val="2"/>
      <scheme val="minor"/>
    </font>
    <font>
      <b/>
      <u/>
      <sz val="12"/>
      <color theme="1"/>
      <name val="Calibri"/>
      <family val="2"/>
      <scheme val="minor"/>
    </font>
    <font>
      <u/>
      <sz val="11"/>
      <name val="Calibri"/>
      <family val="2"/>
      <scheme val="minor"/>
    </font>
    <font>
      <b/>
      <u/>
      <sz val="11"/>
      <color theme="1"/>
      <name val="Calibri"/>
      <family val="2"/>
      <scheme val="minor"/>
    </font>
    <font>
      <b/>
      <sz val="7"/>
      <color theme="1"/>
      <name val="Times New Roman"/>
      <family val="1"/>
    </font>
    <font>
      <sz val="7"/>
      <color theme="1"/>
      <name val="Times New Roman"/>
      <family val="1"/>
    </font>
    <font>
      <b/>
      <sz val="16"/>
      <name val="Calibri"/>
      <family val="2"/>
      <scheme val="minor"/>
    </font>
    <font>
      <sz val="12"/>
      <color rgb="FF444444"/>
      <name val="Calibri"/>
      <family val="2"/>
      <scheme val="minor"/>
    </font>
    <font>
      <b/>
      <sz val="12"/>
      <color rgb="FF444444"/>
      <name val="Calibri"/>
      <family val="2"/>
      <scheme val="minor"/>
    </font>
    <font>
      <sz val="12"/>
      <name val="Calibri"/>
      <family val="2"/>
      <scheme val="minor"/>
    </font>
    <font>
      <u/>
      <sz val="12"/>
      <color rgb="FF00B0F0"/>
      <name val="Calibri"/>
      <family val="2"/>
      <scheme val="minor"/>
    </font>
    <font>
      <u/>
      <sz val="12"/>
      <color theme="4" tint="-0.499984740745262"/>
      <name val="Calibri"/>
      <family val="2"/>
      <scheme val="minor"/>
    </font>
    <font>
      <sz val="12"/>
      <color rgb="FF00B0F0"/>
      <name val="Calibri"/>
      <family val="2"/>
      <scheme val="minor"/>
    </font>
  </fonts>
  <fills count="11">
    <fill>
      <patternFill patternType="none"/>
    </fill>
    <fill>
      <patternFill patternType="gray125"/>
    </fill>
    <fill>
      <patternFill patternType="solid">
        <fgColor theme="0" tint="-4.9989318521683403E-2"/>
        <bgColor indexed="64"/>
      </patternFill>
    </fill>
    <fill>
      <patternFill patternType="solid">
        <fgColor rgb="FFFF0000"/>
        <bgColor indexed="64"/>
      </patternFill>
    </fill>
    <fill>
      <patternFill patternType="solid">
        <fgColor rgb="FF9CF2B9"/>
        <bgColor indexed="64"/>
      </patternFill>
    </fill>
    <fill>
      <patternFill patternType="solid">
        <fgColor rgb="FFFFFF00"/>
        <bgColor indexed="64"/>
      </patternFill>
    </fill>
    <fill>
      <patternFill patternType="solid">
        <fgColor rgb="FFCCFFCC"/>
        <bgColor indexed="64"/>
      </patternFill>
    </fill>
    <fill>
      <patternFill patternType="solid">
        <fgColor theme="1"/>
        <bgColor indexed="64"/>
      </patternFill>
    </fill>
    <fill>
      <patternFill patternType="solid">
        <fgColor theme="3" tint="0.79998168889431442"/>
        <bgColor indexed="64"/>
      </patternFill>
    </fill>
    <fill>
      <patternFill patternType="solid">
        <fgColor theme="6" tint="0.59999389629810485"/>
        <bgColor indexed="64"/>
      </patternFill>
    </fill>
    <fill>
      <patternFill patternType="solid">
        <fgColor theme="7" tint="0.59999389629810485"/>
        <bgColor indexed="64"/>
      </patternFill>
    </fill>
  </fills>
  <borders count="28">
    <border>
      <left/>
      <right/>
      <top/>
      <bottom/>
      <diagonal/>
    </border>
    <border>
      <left/>
      <right/>
      <top/>
      <bottom style="hair">
        <color indexed="64"/>
      </bottom>
      <diagonal/>
    </border>
    <border>
      <left/>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3">
    <xf numFmtId="0" fontId="0" fillId="0" borderId="0"/>
    <xf numFmtId="44" fontId="1" fillId="0" borderId="0" applyFont="0" applyFill="0" applyBorder="0" applyAlignment="0" applyProtection="0"/>
    <xf numFmtId="0" fontId="5" fillId="0" borderId="0" applyNumberFormat="0" applyFill="0" applyBorder="0" applyAlignment="0" applyProtection="0"/>
  </cellStyleXfs>
  <cellXfs count="180">
    <xf numFmtId="0" fontId="0" fillId="0" borderId="0" xfId="0"/>
    <xf numFmtId="0" fontId="7" fillId="0" borderId="0" xfId="0" applyFont="1"/>
    <xf numFmtId="0" fontId="3" fillId="0" borderId="0" xfId="0" applyFont="1"/>
    <xf numFmtId="0" fontId="0" fillId="0" borderId="0" xfId="0" quotePrefix="1"/>
    <xf numFmtId="0" fontId="5" fillId="0" borderId="0" xfId="2"/>
    <xf numFmtId="0" fontId="3" fillId="0" borderId="0" xfId="0" quotePrefix="1" applyFont="1"/>
    <xf numFmtId="0" fontId="8" fillId="0" borderId="0" xfId="0" applyFont="1"/>
    <xf numFmtId="0" fontId="3" fillId="0" borderId="0" xfId="0" applyFont="1" applyAlignment="1">
      <alignment horizontal="right"/>
    </xf>
    <xf numFmtId="0" fontId="3" fillId="2" borderId="3" xfId="0" applyFont="1" applyFill="1" applyBorder="1" applyAlignment="1">
      <alignment horizontal="center"/>
    </xf>
    <xf numFmtId="0" fontId="3" fillId="2" borderId="6" xfId="0" applyFont="1" applyFill="1" applyBorder="1" applyAlignment="1">
      <alignment horizontal="center" wrapText="1"/>
    </xf>
    <xf numFmtId="0" fontId="12" fillId="2" borderId="3" xfId="0" applyFont="1" applyFill="1" applyBorder="1" applyAlignment="1">
      <alignment horizontal="center" wrapText="1"/>
    </xf>
    <xf numFmtId="0" fontId="0" fillId="3" borderId="3" xfId="0" applyFill="1" applyBorder="1" applyAlignment="1">
      <alignment horizontal="center" wrapText="1"/>
    </xf>
    <xf numFmtId="0" fontId="3" fillId="2" borderId="3" xfId="0" applyFont="1" applyFill="1" applyBorder="1" applyAlignment="1">
      <alignment horizontal="center" vertical="center" wrapText="1"/>
    </xf>
    <xf numFmtId="0" fontId="3" fillId="2" borderId="3" xfId="0" applyFont="1" applyFill="1" applyBorder="1" applyAlignment="1">
      <alignment horizontal="center" wrapText="1"/>
    </xf>
    <xf numFmtId="0" fontId="14" fillId="0" borderId="0" xfId="0" applyFont="1"/>
    <xf numFmtId="14" fontId="0" fillId="0" borderId="7" xfId="0" applyNumberFormat="1" applyBorder="1" applyProtection="1">
      <protection locked="0"/>
    </xf>
    <xf numFmtId="44" fontId="0" fillId="0" borderId="7" xfId="0" applyNumberFormat="1" applyBorder="1" applyProtection="1">
      <protection locked="0"/>
    </xf>
    <xf numFmtId="0" fontId="0" fillId="0" borderId="7" xfId="0" applyBorder="1" applyAlignment="1" applyProtection="1">
      <alignment horizontal="center"/>
      <protection locked="0"/>
    </xf>
    <xf numFmtId="44" fontId="0" fillId="3" borderId="1" xfId="0" applyNumberFormat="1" applyFill="1" applyBorder="1" applyAlignment="1" applyProtection="1">
      <alignment horizontal="center"/>
      <protection locked="0"/>
    </xf>
    <xf numFmtId="44" fontId="0" fillId="0" borderId="10" xfId="0" applyNumberFormat="1" applyBorder="1" applyProtection="1">
      <protection locked="0"/>
    </xf>
    <xf numFmtId="44" fontId="0" fillId="4" borderId="7" xfId="0" applyNumberFormat="1" applyFill="1" applyBorder="1"/>
    <xf numFmtId="14" fontId="0" fillId="0" borderId="11" xfId="0" applyNumberFormat="1" applyBorder="1" applyProtection="1">
      <protection locked="0"/>
    </xf>
    <xf numFmtId="44" fontId="0" fillId="0" borderId="11" xfId="0" applyNumberFormat="1" applyBorder="1" applyProtection="1">
      <protection locked="0"/>
    </xf>
    <xf numFmtId="0" fontId="0" fillId="0" borderId="11" xfId="0" applyBorder="1" applyAlignment="1" applyProtection="1">
      <alignment horizontal="center"/>
      <protection locked="0"/>
    </xf>
    <xf numFmtId="0" fontId="0" fillId="0" borderId="11" xfId="0" applyBorder="1" applyProtection="1">
      <protection locked="0"/>
    </xf>
    <xf numFmtId="0" fontId="0" fillId="0" borderId="14" xfId="0" applyBorder="1" applyProtection="1">
      <protection locked="0"/>
    </xf>
    <xf numFmtId="44" fontId="0" fillId="0" borderId="14" xfId="0" applyNumberFormat="1" applyBorder="1" applyProtection="1">
      <protection locked="0"/>
    </xf>
    <xf numFmtId="0" fontId="0" fillId="0" borderId="14" xfId="0" applyBorder="1" applyAlignment="1" applyProtection="1">
      <alignment horizontal="center"/>
      <protection locked="0"/>
    </xf>
    <xf numFmtId="44" fontId="0" fillId="4" borderId="17" xfId="0" applyNumberFormat="1" applyFill="1" applyBorder="1"/>
    <xf numFmtId="0" fontId="0" fillId="6" borderId="0" xfId="0" applyFill="1"/>
    <xf numFmtId="0" fontId="0" fillId="6" borderId="0" xfId="0" applyFill="1" applyAlignment="1">
      <alignment horizontal="right"/>
    </xf>
    <xf numFmtId="44" fontId="0" fillId="0" borderId="0" xfId="0" applyNumberFormat="1"/>
    <xf numFmtId="0" fontId="0" fillId="0" borderId="0" xfId="0" applyAlignment="1">
      <alignment horizontal="right"/>
    </xf>
    <xf numFmtId="44" fontId="3" fillId="0" borderId="0" xfId="0" applyNumberFormat="1" applyFont="1"/>
    <xf numFmtId="0" fontId="15" fillId="0" borderId="0" xfId="0" applyFont="1" applyAlignment="1">
      <alignment horizontal="left" vertical="center" wrapText="1"/>
    </xf>
    <xf numFmtId="44" fontId="0" fillId="0" borderId="0" xfId="0" applyNumberFormat="1" applyProtection="1">
      <protection locked="0"/>
    </xf>
    <xf numFmtId="44" fontId="0" fillId="4" borderId="0" xfId="0" applyNumberFormat="1" applyFill="1"/>
    <xf numFmtId="0" fontId="0" fillId="0" borderId="24" xfId="0" applyBorder="1"/>
    <xf numFmtId="14" fontId="0" fillId="0" borderId="24" xfId="0" applyNumberFormat="1" applyBorder="1"/>
    <xf numFmtId="2" fontId="0" fillId="0" borderId="24" xfId="0" applyNumberFormat="1" applyBorder="1"/>
    <xf numFmtId="0" fontId="0" fillId="0" borderId="6" xfId="0" applyBorder="1"/>
    <xf numFmtId="2" fontId="0" fillId="0" borderId="0" xfId="0" applyNumberFormat="1"/>
    <xf numFmtId="0" fontId="6" fillId="0" borderId="0" xfId="0" applyFont="1" applyAlignment="1">
      <alignment horizontal="centerContinuous"/>
    </xf>
    <xf numFmtId="0" fontId="0" fillId="0" borderId="0" xfId="0" applyAlignment="1">
      <alignment horizontal="centerContinuous"/>
    </xf>
    <xf numFmtId="0" fontId="18" fillId="0" borderId="0" xfId="0" applyFont="1" applyAlignment="1">
      <alignment horizontal="right"/>
    </xf>
    <xf numFmtId="0" fontId="18" fillId="0" borderId="0" xfId="0" applyFont="1"/>
    <xf numFmtId="0" fontId="18" fillId="2" borderId="3" xfId="0" applyFont="1" applyFill="1" applyBorder="1" applyAlignment="1">
      <alignment horizontal="center"/>
    </xf>
    <xf numFmtId="0" fontId="18" fillId="2" borderId="6" xfId="0" applyFont="1" applyFill="1" applyBorder="1" applyAlignment="1">
      <alignment horizontal="center" wrapText="1"/>
    </xf>
    <xf numFmtId="0" fontId="20" fillId="2" borderId="3" xfId="0" applyFont="1" applyFill="1" applyBorder="1" applyAlignment="1">
      <alignment horizontal="center" wrapText="1"/>
    </xf>
    <xf numFmtId="0" fontId="18" fillId="2" borderId="3" xfId="0" applyFont="1" applyFill="1" applyBorder="1" applyAlignment="1">
      <alignment horizontal="center" wrapText="1"/>
    </xf>
    <xf numFmtId="0" fontId="21" fillId="2" borderId="3" xfId="0" applyFont="1" applyFill="1" applyBorder="1" applyAlignment="1">
      <alignment horizontal="center" wrapText="1"/>
    </xf>
    <xf numFmtId="0" fontId="0" fillId="0" borderId="10" xfId="0" applyBorder="1" applyAlignment="1" applyProtection="1">
      <alignment horizontal="center"/>
      <protection locked="0"/>
    </xf>
    <xf numFmtId="164" fontId="0" fillId="0" borderId="1" xfId="0" applyNumberFormat="1" applyBorder="1" applyAlignment="1" applyProtection="1">
      <alignment horizontal="center"/>
      <protection locked="0"/>
    </xf>
    <xf numFmtId="0" fontId="0" fillId="0" borderId="10" xfId="0" applyBorder="1" applyProtection="1">
      <protection locked="0"/>
    </xf>
    <xf numFmtId="44" fontId="0" fillId="0" borderId="17" xfId="0" applyNumberFormat="1" applyBorder="1" applyProtection="1">
      <protection locked="0"/>
    </xf>
    <xf numFmtId="0" fontId="0" fillId="0" borderId="17" xfId="0" applyBorder="1" applyAlignment="1" applyProtection="1">
      <alignment horizontal="center"/>
      <protection locked="0"/>
    </xf>
    <xf numFmtId="164" fontId="0" fillId="0" borderId="16" xfId="0" applyNumberFormat="1" applyBorder="1" applyAlignment="1" applyProtection="1">
      <alignment horizontal="center"/>
      <protection locked="0"/>
    </xf>
    <xf numFmtId="0" fontId="14" fillId="0" borderId="0" xfId="0" applyFont="1" applyAlignment="1">
      <alignment horizontal="right"/>
    </xf>
    <xf numFmtId="0" fontId="24" fillId="0" borderId="0" xfId="0" applyFont="1"/>
    <xf numFmtId="0" fontId="18" fillId="0" borderId="0" xfId="0" applyFont="1" applyAlignment="1">
      <alignment horizontal="left" wrapText="1"/>
    </xf>
    <xf numFmtId="0" fontId="25" fillId="0" borderId="0" xfId="0" applyFont="1"/>
    <xf numFmtId="0" fontId="26" fillId="0" borderId="0" xfId="0" applyFont="1"/>
    <xf numFmtId="0" fontId="9" fillId="0" borderId="0" xfId="0" applyFont="1"/>
    <xf numFmtId="0" fontId="17" fillId="0" borderId="0" xfId="0" applyFont="1" applyAlignment="1">
      <alignment horizontal="left"/>
    </xf>
    <xf numFmtId="0" fontId="17" fillId="0" borderId="0" xfId="0" applyFont="1" applyAlignment="1">
      <alignment horizontal="center"/>
    </xf>
    <xf numFmtId="0" fontId="3" fillId="0" borderId="0" xfId="0" applyFont="1" applyAlignment="1">
      <alignment horizontal="left"/>
    </xf>
    <xf numFmtId="0" fontId="3" fillId="0" borderId="0" xfId="0" applyFont="1" applyAlignment="1">
      <alignment horizontal="center"/>
    </xf>
    <xf numFmtId="0" fontId="0" fillId="0" borderId="0" xfId="0" applyAlignment="1">
      <alignment horizontal="center"/>
    </xf>
    <xf numFmtId="44" fontId="1" fillId="0" borderId="0" xfId="1" applyFont="1" applyAlignment="1" applyProtection="1">
      <alignment horizontal="center"/>
    </xf>
    <xf numFmtId="0" fontId="4" fillId="7" borderId="0" xfId="0" applyFont="1" applyFill="1"/>
    <xf numFmtId="0" fontId="2" fillId="7" borderId="4" xfId="0" applyFont="1" applyFill="1" applyBorder="1" applyAlignment="1">
      <alignment horizontal="center" wrapText="1"/>
    </xf>
    <xf numFmtId="0" fontId="2" fillId="7" borderId="3" xfId="1" applyNumberFormat="1" applyFont="1" applyFill="1" applyBorder="1" applyAlignment="1" applyProtection="1">
      <alignment horizontal="center" wrapText="1"/>
    </xf>
    <xf numFmtId="0" fontId="2" fillId="7" borderId="5" xfId="1" applyNumberFormat="1" applyFont="1" applyFill="1" applyBorder="1" applyAlignment="1" applyProtection="1">
      <alignment horizontal="center" wrapText="1"/>
    </xf>
    <xf numFmtId="0" fontId="0" fillId="8" borderId="26" xfId="0" applyFill="1" applyBorder="1" applyAlignment="1">
      <alignment wrapText="1"/>
    </xf>
    <xf numFmtId="0" fontId="0" fillId="8" borderId="21" xfId="0" applyFill="1" applyBorder="1" applyAlignment="1">
      <alignment horizontal="center"/>
    </xf>
    <xf numFmtId="44" fontId="1" fillId="8" borderId="27" xfId="1" applyFont="1" applyFill="1" applyBorder="1" applyAlignment="1" applyProtection="1">
      <alignment horizontal="center" vertical="center"/>
    </xf>
    <xf numFmtId="44" fontId="0" fillId="8" borderId="26" xfId="1" applyFont="1" applyFill="1" applyBorder="1" applyAlignment="1" applyProtection="1">
      <alignment horizontal="center" vertical="center"/>
    </xf>
    <xf numFmtId="0" fontId="0" fillId="8" borderId="27" xfId="0" applyFill="1" applyBorder="1" applyAlignment="1">
      <alignment wrapText="1"/>
    </xf>
    <xf numFmtId="0" fontId="0" fillId="8" borderId="11" xfId="0" applyFill="1" applyBorder="1" applyAlignment="1">
      <alignment wrapText="1"/>
    </xf>
    <xf numFmtId="0" fontId="0" fillId="8" borderId="12" xfId="0" applyFill="1" applyBorder="1" applyAlignment="1">
      <alignment horizontal="center"/>
    </xf>
    <xf numFmtId="44" fontId="1" fillId="8" borderId="11" xfId="1" applyFont="1" applyFill="1" applyBorder="1" applyAlignment="1" applyProtection="1">
      <alignment horizontal="center" vertical="center"/>
    </xf>
    <xf numFmtId="44" fontId="0" fillId="8" borderId="11" xfId="1" applyFont="1" applyFill="1" applyBorder="1" applyAlignment="1" applyProtection="1">
      <alignment horizontal="center" vertical="center"/>
    </xf>
    <xf numFmtId="0" fontId="0" fillId="8" borderId="14" xfId="0" applyFill="1" applyBorder="1" applyAlignment="1">
      <alignment wrapText="1"/>
    </xf>
    <xf numFmtId="0" fontId="0" fillId="8" borderId="23" xfId="0" applyFill="1" applyBorder="1" applyAlignment="1">
      <alignment horizontal="center"/>
    </xf>
    <xf numFmtId="44" fontId="1" fillId="8" borderId="14" xfId="1" applyFont="1" applyFill="1" applyBorder="1" applyAlignment="1" applyProtection="1">
      <alignment horizontal="center" vertical="center"/>
    </xf>
    <xf numFmtId="44" fontId="0" fillId="8" borderId="14" xfId="1" applyFont="1" applyFill="1" applyBorder="1" applyAlignment="1" applyProtection="1">
      <alignment horizontal="center" vertical="center"/>
    </xf>
    <xf numFmtId="0" fontId="0" fillId="9" borderId="26" xfId="0" applyFill="1" applyBorder="1" applyAlignment="1">
      <alignment wrapText="1"/>
    </xf>
    <xf numFmtId="0" fontId="0" fillId="9" borderId="8" xfId="0" applyFill="1" applyBorder="1" applyAlignment="1">
      <alignment wrapText="1"/>
    </xf>
    <xf numFmtId="0" fontId="1" fillId="9" borderId="10" xfId="1" applyNumberFormat="1" applyFont="1" applyFill="1" applyBorder="1" applyAlignment="1" applyProtection="1">
      <alignment horizontal="center"/>
    </xf>
    <xf numFmtId="44" fontId="0" fillId="9" borderId="10" xfId="1" applyFont="1" applyFill="1" applyBorder="1" applyAlignment="1" applyProtection="1">
      <alignment horizontal="center" vertical="center"/>
    </xf>
    <xf numFmtId="0" fontId="0" fillId="9" borderId="27" xfId="0" applyFill="1" applyBorder="1" applyAlignment="1">
      <alignment wrapText="1"/>
    </xf>
    <xf numFmtId="0" fontId="0" fillId="9" borderId="12" xfId="0" applyFill="1" applyBorder="1" applyAlignment="1">
      <alignment wrapText="1"/>
    </xf>
    <xf numFmtId="0" fontId="1" fillId="9" borderId="11" xfId="1" applyNumberFormat="1" applyFont="1" applyFill="1" applyBorder="1" applyAlignment="1" applyProtection="1">
      <alignment horizontal="center"/>
    </xf>
    <xf numFmtId="44" fontId="0" fillId="9" borderId="11" xfId="1" applyFont="1" applyFill="1" applyBorder="1" applyAlignment="1" applyProtection="1">
      <alignment horizontal="center" vertical="center"/>
    </xf>
    <xf numFmtId="0" fontId="0" fillId="9" borderId="14" xfId="0" applyFill="1" applyBorder="1" applyAlignment="1">
      <alignment wrapText="1"/>
    </xf>
    <xf numFmtId="0" fontId="0" fillId="9" borderId="0" xfId="0" applyFill="1" applyAlignment="1">
      <alignment wrapText="1"/>
    </xf>
    <xf numFmtId="0" fontId="1" fillId="9" borderId="14" xfId="1" applyNumberFormat="1" applyFont="1" applyFill="1" applyBorder="1" applyAlignment="1" applyProtection="1">
      <alignment horizontal="center"/>
    </xf>
    <xf numFmtId="44" fontId="0" fillId="9" borderId="14" xfId="1" applyFont="1" applyFill="1" applyBorder="1" applyAlignment="1" applyProtection="1">
      <alignment horizontal="center" vertical="center"/>
    </xf>
    <xf numFmtId="0" fontId="0" fillId="10" borderId="26" xfId="0" applyFill="1" applyBorder="1"/>
    <xf numFmtId="0" fontId="0" fillId="10" borderId="8" xfId="0" applyFill="1" applyBorder="1" applyAlignment="1">
      <alignment wrapText="1"/>
    </xf>
    <xf numFmtId="0" fontId="0" fillId="10" borderId="10" xfId="0" applyFill="1" applyBorder="1" applyAlignment="1">
      <alignment horizontal="center"/>
    </xf>
    <xf numFmtId="44" fontId="0" fillId="10" borderId="10" xfId="1" applyFont="1" applyFill="1" applyBorder="1" applyAlignment="1" applyProtection="1">
      <alignment horizontal="center" vertical="center"/>
    </xf>
    <xf numFmtId="0" fontId="0" fillId="10" borderId="27" xfId="0" applyFill="1" applyBorder="1"/>
    <xf numFmtId="0" fontId="0" fillId="10" borderId="12" xfId="0" applyFill="1" applyBorder="1" applyAlignment="1">
      <alignment wrapText="1"/>
    </xf>
    <xf numFmtId="0" fontId="0" fillId="10" borderId="11" xfId="0" applyFill="1" applyBorder="1" applyAlignment="1">
      <alignment horizontal="center"/>
    </xf>
    <xf numFmtId="44" fontId="0" fillId="10" borderId="11" xfId="1" applyFont="1" applyFill="1" applyBorder="1" applyAlignment="1" applyProtection="1">
      <alignment horizontal="center" vertical="center"/>
    </xf>
    <xf numFmtId="0" fontId="0" fillId="10" borderId="14" xfId="0" applyFill="1" applyBorder="1"/>
    <xf numFmtId="0" fontId="0" fillId="10" borderId="23" xfId="0" applyFill="1" applyBorder="1" applyAlignment="1">
      <alignment wrapText="1"/>
    </xf>
    <xf numFmtId="0" fontId="0" fillId="10" borderId="14" xfId="0" applyFill="1" applyBorder="1" applyAlignment="1">
      <alignment horizontal="center"/>
    </xf>
    <xf numFmtId="44" fontId="0" fillId="10" borderId="14" xfId="1" applyFont="1" applyFill="1" applyBorder="1" applyAlignment="1" applyProtection="1">
      <alignment horizontal="center" vertical="center"/>
    </xf>
    <xf numFmtId="0" fontId="27" fillId="0" borderId="0" xfId="0" applyFont="1" applyAlignment="1">
      <alignment vertical="center"/>
    </xf>
    <xf numFmtId="0" fontId="28" fillId="0" borderId="0" xfId="0" applyFont="1" applyAlignment="1">
      <alignment horizontal="center"/>
    </xf>
    <xf numFmtId="44" fontId="28" fillId="0" borderId="0" xfId="1" applyFont="1" applyAlignment="1" applyProtection="1">
      <alignment horizontal="center" wrapText="1"/>
    </xf>
    <xf numFmtId="0" fontId="28" fillId="0" borderId="0" xfId="0" applyFont="1"/>
    <xf numFmtId="0" fontId="0" fillId="0" borderId="0" xfId="0" applyAlignment="1">
      <alignment wrapText="1"/>
    </xf>
    <xf numFmtId="44" fontId="1" fillId="0" borderId="0" xfId="1" applyFont="1" applyAlignment="1" applyProtection="1">
      <alignment horizontal="center" wrapText="1"/>
    </xf>
    <xf numFmtId="0" fontId="30" fillId="0" borderId="0" xfId="0" applyFont="1" applyAlignment="1">
      <alignment horizontal="centerContinuous" vertical="center"/>
    </xf>
    <xf numFmtId="0" fontId="15" fillId="0" borderId="0" xfId="2" applyFont="1"/>
    <xf numFmtId="0" fontId="15" fillId="0" borderId="0" xfId="0" applyFont="1"/>
    <xf numFmtId="0" fontId="32" fillId="0" borderId="0" xfId="0" applyFont="1" applyAlignment="1">
      <alignment vertical="center"/>
    </xf>
    <xf numFmtId="0" fontId="15" fillId="0" borderId="0" xfId="2" applyFont="1" applyAlignment="1">
      <alignment horizontal="left" vertical="center" indent="5"/>
    </xf>
    <xf numFmtId="0" fontId="3" fillId="0" borderId="0" xfId="0" applyFont="1" applyAlignment="1">
      <alignment horizontal="left" vertical="center" indent="5"/>
    </xf>
    <xf numFmtId="0" fontId="0" fillId="0" borderId="0" xfId="0" applyAlignment="1">
      <alignment horizontal="left" vertical="center" indent="5"/>
    </xf>
    <xf numFmtId="0" fontId="0" fillId="0" borderId="0" xfId="0" applyAlignment="1">
      <alignment horizontal="left" vertical="center" indent="10"/>
    </xf>
    <xf numFmtId="0" fontId="0" fillId="0" borderId="0" xfId="0" applyAlignment="1">
      <alignment vertical="center"/>
    </xf>
    <xf numFmtId="0" fontId="29" fillId="0" borderId="0" xfId="0" applyFont="1" applyAlignment="1">
      <alignment vertical="center"/>
    </xf>
    <xf numFmtId="0" fontId="15" fillId="0" borderId="0" xfId="2" applyFont="1" applyBorder="1" applyAlignment="1">
      <alignment vertical="center"/>
    </xf>
    <xf numFmtId="0" fontId="31" fillId="0" borderId="0" xfId="0" applyFont="1"/>
    <xf numFmtId="0" fontId="15" fillId="0" borderId="0" xfId="2" applyFont="1" applyAlignment="1">
      <alignment vertical="center"/>
    </xf>
    <xf numFmtId="14" fontId="0" fillId="0" borderId="14" xfId="0" applyNumberFormat="1" applyBorder="1" applyProtection="1">
      <protection locked="0"/>
    </xf>
    <xf numFmtId="0" fontId="3" fillId="0" borderId="0" xfId="0" applyFont="1" applyFill="1"/>
    <xf numFmtId="0" fontId="14" fillId="0" borderId="0" xfId="0" applyFont="1" applyAlignment="1">
      <alignment horizontal="left" wrapText="1"/>
    </xf>
    <xf numFmtId="0" fontId="5" fillId="0" borderId="0" xfId="2" applyFill="1"/>
    <xf numFmtId="0" fontId="6" fillId="5" borderId="0" xfId="0" applyFont="1" applyFill="1"/>
    <xf numFmtId="0" fontId="35" fillId="5" borderId="0" xfId="0" applyFont="1" applyFill="1"/>
    <xf numFmtId="0" fontId="36" fillId="0" borderId="0" xfId="0" applyFont="1" applyAlignment="1">
      <alignment wrapText="1"/>
    </xf>
    <xf numFmtId="0" fontId="36" fillId="0" borderId="0" xfId="0" applyFont="1" applyAlignment="1">
      <alignment horizontal="left" vertical="center" wrapText="1"/>
    </xf>
    <xf numFmtId="0" fontId="37" fillId="0" borderId="0" xfId="0" applyFont="1" applyAlignment="1">
      <alignment wrapText="1"/>
    </xf>
    <xf numFmtId="0" fontId="14" fillId="0" borderId="0" xfId="0" applyFont="1" applyAlignment="1">
      <alignment wrapText="1"/>
    </xf>
    <xf numFmtId="0" fontId="37" fillId="0" borderId="0" xfId="0" applyFont="1"/>
    <xf numFmtId="0" fontId="38" fillId="0" borderId="0" xfId="0" applyFont="1"/>
    <xf numFmtId="0" fontId="0" fillId="0" borderId="12" xfId="0" applyBorder="1" applyAlignment="1" applyProtection="1">
      <alignment horizontal="left" wrapText="1"/>
      <protection locked="0"/>
    </xf>
    <xf numFmtId="0" fontId="0" fillId="0" borderId="13" xfId="0" applyBorder="1" applyAlignment="1" applyProtection="1">
      <alignment horizontal="left" wrapText="1"/>
      <protection locked="0"/>
    </xf>
    <xf numFmtId="0" fontId="8" fillId="0" borderId="0" xfId="0" applyFont="1" applyAlignment="1">
      <alignment horizontal="center"/>
    </xf>
    <xf numFmtId="0" fontId="9" fillId="0" borderId="0" xfId="0" applyFont="1" applyAlignment="1">
      <alignment horizontal="center"/>
    </xf>
    <xf numFmtId="0" fontId="0" fillId="0" borderId="1" xfId="0" applyBorder="1" applyAlignment="1" applyProtection="1">
      <alignment horizontal="left" wrapText="1"/>
      <protection locked="0"/>
    </xf>
    <xf numFmtId="165" fontId="0" fillId="0" borderId="1" xfId="0" applyNumberFormat="1" applyBorder="1" applyAlignment="1" applyProtection="1">
      <alignment horizontal="left"/>
      <protection locked="0"/>
    </xf>
    <xf numFmtId="0" fontId="0" fillId="0" borderId="2" xfId="0" applyBorder="1" applyAlignment="1" applyProtection="1">
      <alignment horizontal="left" wrapText="1"/>
      <protection locked="0"/>
    </xf>
    <xf numFmtId="0" fontId="0" fillId="0" borderId="2" xfId="0" applyBorder="1" applyAlignment="1" applyProtection="1">
      <alignment horizontal="left"/>
      <protection locked="0"/>
    </xf>
    <xf numFmtId="0" fontId="3" fillId="0" borderId="0" xfId="0" applyFont="1" applyAlignment="1">
      <alignment horizontal="center"/>
    </xf>
    <xf numFmtId="0" fontId="10" fillId="2" borderId="4" xfId="0" applyFont="1" applyFill="1" applyBorder="1" applyAlignment="1">
      <alignment horizontal="center" wrapText="1"/>
    </xf>
    <xf numFmtId="0" fontId="11" fillId="2" borderId="5" xfId="0" applyFont="1" applyFill="1" applyBorder="1" applyAlignment="1">
      <alignment horizontal="center" wrapText="1"/>
    </xf>
    <xf numFmtId="0" fontId="0" fillId="0" borderId="8" xfId="0" applyBorder="1" applyAlignment="1" applyProtection="1">
      <alignment horizontal="left" wrapText="1"/>
      <protection locked="0"/>
    </xf>
    <xf numFmtId="0" fontId="0" fillId="0" borderId="9" xfId="0" applyBorder="1" applyAlignment="1" applyProtection="1">
      <alignment horizontal="left" wrapText="1"/>
      <protection locked="0"/>
    </xf>
    <xf numFmtId="0" fontId="16" fillId="5" borderId="0" xfId="0" applyFont="1" applyFill="1" applyAlignment="1">
      <alignment horizontal="center"/>
    </xf>
    <xf numFmtId="0" fontId="0" fillId="0" borderId="15" xfId="0" applyBorder="1" applyAlignment="1" applyProtection="1">
      <alignment horizontal="left" wrapText="1"/>
      <protection locked="0"/>
    </xf>
    <xf numFmtId="0" fontId="0" fillId="0" borderId="16" xfId="0" applyBorder="1" applyAlignment="1" applyProtection="1">
      <alignment horizontal="left" wrapText="1"/>
      <protection locked="0"/>
    </xf>
    <xf numFmtId="0" fontId="13" fillId="5" borderId="18" xfId="0" applyFont="1" applyFill="1" applyBorder="1" applyAlignment="1">
      <alignment horizontal="left" vertical="center" wrapText="1"/>
    </xf>
    <xf numFmtId="0" fontId="13" fillId="5" borderId="19" xfId="0" applyFont="1" applyFill="1" applyBorder="1" applyAlignment="1">
      <alignment horizontal="left" vertical="center" wrapText="1"/>
    </xf>
    <xf numFmtId="0" fontId="13" fillId="5" borderId="20" xfId="0" applyFont="1" applyFill="1" applyBorder="1" applyAlignment="1">
      <alignment horizontal="left" vertical="center" wrapText="1"/>
    </xf>
    <xf numFmtId="0" fontId="13" fillId="5" borderId="21" xfId="0" applyFont="1" applyFill="1" applyBorder="1" applyAlignment="1">
      <alignment horizontal="left" vertical="center" wrapText="1"/>
    </xf>
    <xf numFmtId="0" fontId="13" fillId="5" borderId="0" xfId="0" applyFont="1" applyFill="1" applyAlignment="1">
      <alignment horizontal="left" vertical="center" wrapText="1"/>
    </xf>
    <xf numFmtId="0" fontId="13" fillId="5" borderId="22" xfId="0" applyFont="1" applyFill="1" applyBorder="1" applyAlignment="1">
      <alignment horizontal="left" vertical="center" wrapText="1"/>
    </xf>
    <xf numFmtId="0" fontId="13" fillId="5" borderId="23" xfId="0" applyFont="1" applyFill="1" applyBorder="1" applyAlignment="1">
      <alignment horizontal="left" vertical="center" wrapText="1"/>
    </xf>
    <xf numFmtId="0" fontId="13" fillId="5" borderId="24" xfId="0" applyFont="1" applyFill="1" applyBorder="1" applyAlignment="1">
      <alignment horizontal="left" vertical="center" wrapText="1"/>
    </xf>
    <xf numFmtId="0" fontId="13" fillId="5" borderId="25" xfId="0" applyFont="1" applyFill="1" applyBorder="1" applyAlignment="1">
      <alignment horizontal="left" vertical="center" wrapText="1"/>
    </xf>
    <xf numFmtId="0" fontId="23" fillId="5" borderId="0" xfId="0" applyFont="1" applyFill="1" applyAlignment="1">
      <alignment horizontal="center"/>
    </xf>
    <xf numFmtId="0" fontId="17" fillId="0" borderId="0" xfId="0" applyFont="1" applyAlignment="1">
      <alignment horizontal="center"/>
    </xf>
    <xf numFmtId="0" fontId="6" fillId="0" borderId="0" xfId="0" applyFont="1" applyAlignment="1">
      <alignment horizontal="center"/>
    </xf>
    <xf numFmtId="0" fontId="19" fillId="2" borderId="4" xfId="0" applyFont="1" applyFill="1" applyBorder="1" applyAlignment="1">
      <alignment horizontal="center" wrapText="1"/>
    </xf>
    <xf numFmtId="0" fontId="14" fillId="2" borderId="5" xfId="0" applyFont="1" applyFill="1" applyBorder="1" applyAlignment="1">
      <alignment horizontal="center" wrapText="1"/>
    </xf>
    <xf numFmtId="0" fontId="38" fillId="0" borderId="0" xfId="0" applyFont="1" applyAlignment="1">
      <alignment horizontal="left" wrapText="1"/>
    </xf>
    <xf numFmtId="0" fontId="38" fillId="0" borderId="0" xfId="0" applyFont="1" applyAlignment="1">
      <alignment wrapText="1"/>
    </xf>
    <xf numFmtId="0" fontId="14" fillId="0" borderId="0" xfId="0" applyFont="1" applyAlignment="1">
      <alignment horizontal="left" wrapText="1"/>
    </xf>
    <xf numFmtId="0" fontId="38" fillId="0" borderId="0" xfId="0" applyFont="1" applyAlignment="1">
      <alignment horizontal="left" vertical="center" wrapText="1"/>
    </xf>
    <xf numFmtId="0" fontId="14" fillId="0" borderId="0" xfId="0" applyFont="1" applyAlignment="1">
      <alignment wrapText="1"/>
    </xf>
    <xf numFmtId="0" fontId="29" fillId="0" borderId="0" xfId="0" applyFont="1" applyAlignment="1">
      <alignment horizontal="left" wrapText="1"/>
    </xf>
    <xf numFmtId="0" fontId="0" fillId="0" borderId="0" xfId="0" applyAlignment="1">
      <alignment horizontal="left" wrapText="1"/>
    </xf>
    <xf numFmtId="0" fontId="38" fillId="0" borderId="0" xfId="2" applyFont="1" applyAlignment="1">
      <alignment horizontal="left" vertical="center" wrapText="1"/>
    </xf>
    <xf numFmtId="0" fontId="21" fillId="0" borderId="0" xfId="0" applyFont="1" applyAlignment="1">
      <alignment wrapText="1"/>
    </xf>
  </cellXfs>
  <cellStyles count="3">
    <cellStyle name="Currency" xfId="1" builtinId="4"/>
    <cellStyle name="Hyperlink"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19050</xdr:colOff>
      <xdr:row>0</xdr:row>
      <xdr:rowOff>1</xdr:rowOff>
    </xdr:from>
    <xdr:to>
      <xdr:col>2</xdr:col>
      <xdr:colOff>885825</xdr:colOff>
      <xdr:row>2</xdr:row>
      <xdr:rowOff>409576</xdr:rowOff>
    </xdr:to>
    <xdr:pic>
      <xdr:nvPicPr>
        <xdr:cNvPr id="2" name="Picture 1">
          <a:extLst>
            <a:ext uri="{FF2B5EF4-FFF2-40B4-BE49-F238E27FC236}">
              <a16:creationId xmlns:a16="http://schemas.microsoft.com/office/drawing/2014/main" id="{F73469F2-42C7-4F36-8BA7-4B87B664F5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1"/>
          <a:ext cx="2762250" cy="838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95250</xdr:rowOff>
    </xdr:from>
    <xdr:to>
      <xdr:col>2</xdr:col>
      <xdr:colOff>381000</xdr:colOff>
      <xdr:row>2</xdr:row>
      <xdr:rowOff>38100</xdr:rowOff>
    </xdr:to>
    <xdr:pic>
      <xdr:nvPicPr>
        <xdr:cNvPr id="2" name="Picture 1">
          <a:extLst>
            <a:ext uri="{FF2B5EF4-FFF2-40B4-BE49-F238E27FC236}">
              <a16:creationId xmlns:a16="http://schemas.microsoft.com/office/drawing/2014/main" id="{30CD6D2B-6D8A-4639-BA84-9F0739ECB3C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5250"/>
          <a:ext cx="2276475"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28575</xdr:colOff>
      <xdr:row>37</xdr:row>
      <xdr:rowOff>38100</xdr:rowOff>
    </xdr:from>
    <xdr:to>
      <xdr:col>6</xdr:col>
      <xdr:colOff>1000125</xdr:colOff>
      <xdr:row>50</xdr:row>
      <xdr:rowOff>141887</xdr:rowOff>
    </xdr:to>
    <xdr:pic>
      <xdr:nvPicPr>
        <xdr:cNvPr id="3" name="Picture 2">
          <a:extLst>
            <a:ext uri="{FF2B5EF4-FFF2-40B4-BE49-F238E27FC236}">
              <a16:creationId xmlns:a16="http://schemas.microsoft.com/office/drawing/2014/main" id="{F19AB5A0-768C-88EC-B184-EEBC55CEF66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8575" y="14516100"/>
          <a:ext cx="7772400" cy="344706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eastcentral.edu/board-policies/finance-and-administration/expense-reimbursement-policy/"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4.bin"/><Relationship Id="rId1" Type="http://schemas.openxmlformats.org/officeDocument/2006/relationships/hyperlink" Target="https://www.gsa.gov/travel-resources" TargetMode="External"/></Relationships>
</file>

<file path=xl/worksheets/_rels/sheet5.xml.rels><?xml version="1.0" encoding="UTF-8" standalone="yes"?>
<Relationships xmlns="http://schemas.openxmlformats.org/package/2006/relationships"><Relationship Id="rId3" Type="http://schemas.openxmlformats.org/officeDocument/2006/relationships/hyperlink" Target="mailto:Melissa.popp@eastcentral.edu" TargetMode="External"/><Relationship Id="rId2" Type="http://schemas.openxmlformats.org/officeDocument/2006/relationships/hyperlink" Target="http://www.enterprise.com/" TargetMode="External"/><Relationship Id="rId1" Type="http://schemas.openxmlformats.org/officeDocument/2006/relationships/hyperlink" Target="http://www.enterprise.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7A6D5B-0496-42A9-B434-9F6B92CB0CD4}">
  <dimension ref="A1:O30"/>
  <sheetViews>
    <sheetView workbookViewId="0">
      <selection activeCell="T11" sqref="T11"/>
    </sheetView>
  </sheetViews>
  <sheetFormatPr defaultRowHeight="15" x14ac:dyDescent="0.25"/>
  <cols>
    <col min="1" max="1" width="3.42578125" customWidth="1"/>
    <col min="2" max="2" width="2.85546875" customWidth="1"/>
    <col min="3" max="3" width="2.42578125" customWidth="1"/>
    <col min="4" max="4" width="3.5703125" customWidth="1"/>
  </cols>
  <sheetData>
    <row r="1" spans="1:15" s="1" customFormat="1" ht="21" x14ac:dyDescent="0.35">
      <c r="A1" s="133" t="s">
        <v>0</v>
      </c>
      <c r="B1" s="133"/>
      <c r="C1" s="133"/>
      <c r="D1" s="133"/>
      <c r="E1" s="133"/>
      <c r="F1" s="133"/>
      <c r="G1" s="133"/>
      <c r="H1" s="133"/>
      <c r="I1" s="133"/>
      <c r="J1" s="133"/>
    </row>
    <row r="2" spans="1:15" s="1" customFormat="1" ht="21" x14ac:dyDescent="0.35">
      <c r="A2" s="134" t="s">
        <v>145</v>
      </c>
      <c r="B2" s="133"/>
      <c r="C2" s="133"/>
      <c r="D2" s="133"/>
      <c r="E2" s="133"/>
      <c r="F2" s="133"/>
      <c r="G2" s="133"/>
      <c r="H2" s="133"/>
      <c r="I2" s="133"/>
      <c r="J2" s="133"/>
      <c r="K2" s="133"/>
    </row>
    <row r="3" spans="1:15" s="2" customFormat="1" x14ac:dyDescent="0.25">
      <c r="A3" s="2" t="s">
        <v>1</v>
      </c>
      <c r="B3" s="2" t="s">
        <v>2</v>
      </c>
    </row>
    <row r="4" spans="1:15" x14ac:dyDescent="0.25">
      <c r="B4" s="3" t="s">
        <v>3</v>
      </c>
      <c r="C4" t="s">
        <v>4</v>
      </c>
    </row>
    <row r="5" spans="1:15" x14ac:dyDescent="0.25">
      <c r="C5" t="s">
        <v>5</v>
      </c>
      <c r="D5" t="s">
        <v>6</v>
      </c>
    </row>
    <row r="6" spans="1:15" x14ac:dyDescent="0.25">
      <c r="D6" t="s">
        <v>7</v>
      </c>
      <c r="E6" t="s">
        <v>146</v>
      </c>
      <c r="O6" s="3"/>
    </row>
    <row r="7" spans="1:15" x14ac:dyDescent="0.25">
      <c r="E7" t="s">
        <v>8</v>
      </c>
      <c r="O7" s="3"/>
    </row>
    <row r="8" spans="1:15" x14ac:dyDescent="0.25">
      <c r="D8" t="s">
        <v>9</v>
      </c>
    </row>
    <row r="9" spans="1:15" x14ac:dyDescent="0.25">
      <c r="D9" t="s">
        <v>7</v>
      </c>
      <c r="E9" t="s">
        <v>10</v>
      </c>
    </row>
    <row r="10" spans="1:15" x14ac:dyDescent="0.25">
      <c r="D10" t="s">
        <v>7</v>
      </c>
      <c r="E10" t="s">
        <v>11</v>
      </c>
    </row>
    <row r="11" spans="1:15" x14ac:dyDescent="0.25">
      <c r="D11" t="s">
        <v>7</v>
      </c>
      <c r="E11" t="s">
        <v>12</v>
      </c>
    </row>
    <row r="12" spans="1:15" x14ac:dyDescent="0.25">
      <c r="C12" t="s">
        <v>13</v>
      </c>
      <c r="D12" t="s">
        <v>14</v>
      </c>
    </row>
    <row r="13" spans="1:15" x14ac:dyDescent="0.25">
      <c r="D13" t="s">
        <v>7</v>
      </c>
      <c r="E13" t="s">
        <v>15</v>
      </c>
    </row>
    <row r="14" spans="1:15" x14ac:dyDescent="0.25">
      <c r="D14" t="s">
        <v>7</v>
      </c>
      <c r="E14" t="s">
        <v>16</v>
      </c>
    </row>
    <row r="15" spans="1:15" x14ac:dyDescent="0.25">
      <c r="D15" t="s">
        <v>9</v>
      </c>
    </row>
    <row r="16" spans="1:15" x14ac:dyDescent="0.25">
      <c r="D16" t="s">
        <v>7</v>
      </c>
      <c r="E16" t="s">
        <v>17</v>
      </c>
    </row>
    <row r="17" spans="1:7" x14ac:dyDescent="0.25">
      <c r="E17" t="s">
        <v>18</v>
      </c>
    </row>
    <row r="18" spans="1:7" x14ac:dyDescent="0.25">
      <c r="E18" t="s">
        <v>19</v>
      </c>
    </row>
    <row r="19" spans="1:7" x14ac:dyDescent="0.25">
      <c r="E19" t="s">
        <v>20</v>
      </c>
    </row>
    <row r="20" spans="1:7" x14ac:dyDescent="0.25">
      <c r="A20" s="2" t="s">
        <v>21</v>
      </c>
      <c r="B20" s="2" t="s">
        <v>22</v>
      </c>
      <c r="C20" s="2"/>
      <c r="D20" s="2"/>
      <c r="E20" s="2"/>
      <c r="F20" s="2"/>
      <c r="G20" s="2"/>
    </row>
    <row r="21" spans="1:7" x14ac:dyDescent="0.25">
      <c r="B21" s="3" t="s">
        <v>3</v>
      </c>
      <c r="C21" t="s">
        <v>143</v>
      </c>
    </row>
    <row r="22" spans="1:7" x14ac:dyDescent="0.25">
      <c r="C22" s="132" t="s">
        <v>144</v>
      </c>
    </row>
    <row r="23" spans="1:7" s="2" customFormat="1" x14ac:dyDescent="0.25">
      <c r="B23" s="5" t="s">
        <v>23</v>
      </c>
      <c r="C23" t="s">
        <v>24</v>
      </c>
    </row>
    <row r="24" spans="1:7" x14ac:dyDescent="0.25">
      <c r="A24" s="2" t="s">
        <v>25</v>
      </c>
      <c r="B24" s="5" t="s">
        <v>26</v>
      </c>
      <c r="C24" s="2"/>
    </row>
    <row r="25" spans="1:7" x14ac:dyDescent="0.25">
      <c r="B25" s="3" t="s">
        <v>3</v>
      </c>
      <c r="C25" t="s">
        <v>27</v>
      </c>
    </row>
    <row r="26" spans="1:7" x14ac:dyDescent="0.25">
      <c r="C26" t="s">
        <v>28</v>
      </c>
    </row>
    <row r="27" spans="1:7" x14ac:dyDescent="0.25">
      <c r="B27" s="5" t="s">
        <v>23</v>
      </c>
      <c r="C27" t="s">
        <v>29</v>
      </c>
    </row>
    <row r="28" spans="1:7" x14ac:dyDescent="0.25">
      <c r="A28" t="s">
        <v>30</v>
      </c>
      <c r="B28" s="2" t="s">
        <v>31</v>
      </c>
      <c r="C28" s="6"/>
    </row>
    <row r="29" spans="1:7" x14ac:dyDescent="0.25">
      <c r="B29" t="s">
        <v>32</v>
      </c>
    </row>
    <row r="30" spans="1:7" x14ac:dyDescent="0.25">
      <c r="B30" s="3" t="s">
        <v>33</v>
      </c>
    </row>
  </sheetData>
  <sheetProtection algorithmName="SHA-512" hashValue="o2bzstFRN5SmRtDVKzrMztJehaSdznLlGe55OLfZThf4Pf8nvNYPA9O+zPn8mRkb2icBSiA6cx5K/aUU+3B5qw==" saltValue="VKPIae7r+OUr2LJ8U3PcjA==" spinCount="100000" sheet="1" objects="1" scenarios="1"/>
  <hyperlinks>
    <hyperlink ref="C22" r:id="rId1" xr:uid="{B0839ADC-A2D8-4A1B-A774-5F85E48FBC99}"/>
  </hyperlinks>
  <pageMargins left="0.7" right="0.7" top="0.75" bottom="0.75" header="0.3" footer="0.3"/>
  <pageSetup orientation="portrait" r:id="rId2"/>
  <ignoredErrors>
    <ignoredError sqref="B4 B21 B23 B27 B25"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E32AE5-78A2-4394-8803-6AB8FBE71FF9}">
  <sheetPr>
    <pageSetUpPr fitToPage="1"/>
  </sheetPr>
  <dimension ref="A1:P31"/>
  <sheetViews>
    <sheetView tabSelected="1" workbookViewId="0">
      <selection activeCell="N18" sqref="N18"/>
    </sheetView>
  </sheetViews>
  <sheetFormatPr defaultRowHeight="15" x14ac:dyDescent="0.25"/>
  <cols>
    <col min="1" max="1" width="13.28515625" customWidth="1"/>
    <col min="2" max="2" width="15.140625" customWidth="1"/>
    <col min="3" max="3" width="42.5703125" customWidth="1"/>
    <col min="4" max="4" width="15.140625" customWidth="1"/>
    <col min="5" max="5" width="14.5703125" bestFit="1" customWidth="1"/>
    <col min="6" max="6" width="15.140625" hidden="1" customWidth="1"/>
    <col min="7" max="7" width="46.28515625" customWidth="1"/>
    <col min="8" max="8" width="17.85546875" customWidth="1"/>
  </cols>
  <sheetData>
    <row r="1" spans="1:8" x14ac:dyDescent="0.25">
      <c r="C1" s="143" t="s">
        <v>34</v>
      </c>
      <c r="D1" s="143"/>
      <c r="E1" s="143"/>
      <c r="F1" s="143"/>
      <c r="G1" s="143"/>
    </row>
    <row r="2" spans="1:8" ht="18.75" x14ac:dyDescent="0.3">
      <c r="B2" s="2"/>
      <c r="C2" s="144" t="s">
        <v>35</v>
      </c>
      <c r="D2" s="144"/>
      <c r="E2" s="144"/>
      <c r="F2" s="144"/>
      <c r="G2" s="144"/>
      <c r="H2" s="2"/>
    </row>
    <row r="3" spans="1:8" ht="34.9" customHeight="1" x14ac:dyDescent="0.25"/>
    <row r="4" spans="1:8" x14ac:dyDescent="0.25">
      <c r="A4" s="7" t="s">
        <v>36</v>
      </c>
      <c r="B4" s="145"/>
      <c r="C4" s="145"/>
      <c r="D4" s="7" t="s">
        <v>37</v>
      </c>
      <c r="E4" s="146"/>
      <c r="F4" s="146"/>
      <c r="G4" s="146"/>
    </row>
    <row r="5" spans="1:8" x14ac:dyDescent="0.25">
      <c r="A5" s="7" t="s">
        <v>38</v>
      </c>
      <c r="B5" s="147"/>
      <c r="C5" s="147"/>
      <c r="D5" s="7" t="s">
        <v>39</v>
      </c>
      <c r="E5" s="148"/>
      <c r="F5" s="148"/>
      <c r="G5" s="148"/>
    </row>
    <row r="7" spans="1:8" x14ac:dyDescent="0.25">
      <c r="A7" s="149" t="s">
        <v>40</v>
      </c>
      <c r="B7" s="149"/>
      <c r="C7" s="145"/>
      <c r="D7" s="145"/>
      <c r="E7" s="145"/>
      <c r="F7" s="145"/>
      <c r="G7" s="145"/>
      <c r="H7" s="145"/>
    </row>
    <row r="9" spans="1:8" s="14" customFormat="1" ht="60" x14ac:dyDescent="0.25">
      <c r="A9" s="8" t="s">
        <v>41</v>
      </c>
      <c r="B9" s="150" t="s">
        <v>42</v>
      </c>
      <c r="C9" s="151"/>
      <c r="D9" s="9" t="s">
        <v>43</v>
      </c>
      <c r="E9" s="10" t="s">
        <v>44</v>
      </c>
      <c r="F9" s="11" t="s">
        <v>45</v>
      </c>
      <c r="G9" s="12" t="s">
        <v>46</v>
      </c>
      <c r="H9" s="13" t="s">
        <v>47</v>
      </c>
    </row>
    <row r="10" spans="1:8" ht="15" customHeight="1" x14ac:dyDescent="0.25">
      <c r="A10" s="15"/>
      <c r="B10" s="152"/>
      <c r="C10" s="153"/>
      <c r="D10" s="16"/>
      <c r="E10" s="17"/>
      <c r="F10" s="18">
        <f>E10*0.655</f>
        <v>0</v>
      </c>
      <c r="G10" s="19"/>
      <c r="H10" s="20">
        <f>D10+F10</f>
        <v>0</v>
      </c>
    </row>
    <row r="11" spans="1:8" ht="15" customHeight="1" x14ac:dyDescent="0.25">
      <c r="A11" s="15"/>
      <c r="B11" s="141"/>
      <c r="C11" s="142"/>
      <c r="D11" s="22"/>
      <c r="E11" s="23"/>
      <c r="F11" s="18">
        <f t="shared" ref="F11:F17" si="0">E11*0.655</f>
        <v>0</v>
      </c>
      <c r="G11" s="22"/>
      <c r="H11" s="20">
        <f t="shared" ref="H11:H17" si="1">D11+F11</f>
        <v>0</v>
      </c>
    </row>
    <row r="12" spans="1:8" ht="15" customHeight="1" x14ac:dyDescent="0.25">
      <c r="A12" s="15"/>
      <c r="B12" s="141"/>
      <c r="C12" s="142"/>
      <c r="D12" s="22"/>
      <c r="E12" s="23"/>
      <c r="F12" s="18">
        <f t="shared" si="0"/>
        <v>0</v>
      </c>
      <c r="G12" s="22"/>
      <c r="H12" s="20">
        <f t="shared" si="1"/>
        <v>0</v>
      </c>
    </row>
    <row r="13" spans="1:8" ht="15" customHeight="1" x14ac:dyDescent="0.25">
      <c r="A13" s="15"/>
      <c r="B13" s="141"/>
      <c r="C13" s="142"/>
      <c r="D13" s="22"/>
      <c r="E13" s="23"/>
      <c r="F13" s="18">
        <f t="shared" si="0"/>
        <v>0</v>
      </c>
      <c r="G13" s="22"/>
      <c r="H13" s="20">
        <f t="shared" si="1"/>
        <v>0</v>
      </c>
    </row>
    <row r="14" spans="1:8" ht="15" customHeight="1" x14ac:dyDescent="0.25">
      <c r="A14" s="15"/>
      <c r="B14" s="141"/>
      <c r="C14" s="142"/>
      <c r="D14" s="22"/>
      <c r="E14" s="23"/>
      <c r="F14" s="18">
        <f t="shared" si="0"/>
        <v>0</v>
      </c>
      <c r="G14" s="22"/>
      <c r="H14" s="20">
        <f t="shared" si="1"/>
        <v>0</v>
      </c>
    </row>
    <row r="15" spans="1:8" ht="15" customHeight="1" x14ac:dyDescent="0.25">
      <c r="A15" s="15"/>
      <c r="B15" s="141"/>
      <c r="C15" s="142"/>
      <c r="D15" s="22"/>
      <c r="E15" s="23"/>
      <c r="F15" s="18">
        <f t="shared" si="0"/>
        <v>0</v>
      </c>
      <c r="G15" s="22"/>
      <c r="H15" s="20">
        <f t="shared" si="1"/>
        <v>0</v>
      </c>
    </row>
    <row r="16" spans="1:8" ht="15" customHeight="1" x14ac:dyDescent="0.25">
      <c r="A16" s="15"/>
      <c r="B16" s="141"/>
      <c r="C16" s="142"/>
      <c r="D16" s="22"/>
      <c r="E16" s="23"/>
      <c r="F16" s="18">
        <f t="shared" si="0"/>
        <v>0</v>
      </c>
      <c r="G16" s="22"/>
      <c r="H16" s="20">
        <f t="shared" si="1"/>
        <v>0</v>
      </c>
    </row>
    <row r="17" spans="1:16" ht="15" customHeight="1" x14ac:dyDescent="0.25">
      <c r="A17" s="129"/>
      <c r="B17" s="155"/>
      <c r="C17" s="156"/>
      <c r="D17" s="26"/>
      <c r="E17" s="27"/>
      <c r="F17" s="18">
        <f t="shared" si="0"/>
        <v>0</v>
      </c>
      <c r="G17" s="26"/>
      <c r="H17" s="28">
        <f t="shared" si="1"/>
        <v>0</v>
      </c>
    </row>
    <row r="19" spans="1:16" x14ac:dyDescent="0.25">
      <c r="A19" s="157" t="s">
        <v>48</v>
      </c>
      <c r="B19" s="158"/>
      <c r="C19" s="158"/>
      <c r="D19" s="159"/>
      <c r="F19" s="29"/>
      <c r="G19" s="30" t="s">
        <v>49</v>
      </c>
      <c r="H19" s="31">
        <f>SUM(F10:F17)</f>
        <v>0</v>
      </c>
    </row>
    <row r="20" spans="1:16" x14ac:dyDescent="0.25">
      <c r="A20" s="160"/>
      <c r="B20" s="161"/>
      <c r="C20" s="161"/>
      <c r="D20" s="162"/>
      <c r="G20" s="32" t="s">
        <v>50</v>
      </c>
      <c r="H20" s="31">
        <f>SUM(D10:D17)</f>
        <v>0</v>
      </c>
    </row>
    <row r="21" spans="1:16" ht="19.149999999999999" customHeight="1" x14ac:dyDescent="0.25">
      <c r="A21" s="163"/>
      <c r="B21" s="164"/>
      <c r="C21" s="164"/>
      <c r="D21" s="165"/>
      <c r="G21" s="7" t="s">
        <v>51</v>
      </c>
      <c r="H21" s="33">
        <f>SUM(H19:H20)</f>
        <v>0</v>
      </c>
      <c r="L21" s="2"/>
    </row>
    <row r="22" spans="1:16" x14ac:dyDescent="0.25">
      <c r="A22" s="2" t="s">
        <v>52</v>
      </c>
      <c r="B22" s="34"/>
      <c r="C22" s="34"/>
      <c r="D22" s="34"/>
      <c r="G22" s="32" t="s">
        <v>53</v>
      </c>
      <c r="H22" s="35"/>
    </row>
    <row r="23" spans="1:16" x14ac:dyDescent="0.25">
      <c r="A23" s="2" t="s">
        <v>54</v>
      </c>
      <c r="G23" s="7" t="s">
        <v>55</v>
      </c>
      <c r="H23" s="36">
        <f>IF(((H21-H22)&gt;0),0,(H22-H21))</f>
        <v>0</v>
      </c>
      <c r="P23" s="3"/>
    </row>
    <row r="24" spans="1:16" x14ac:dyDescent="0.25">
      <c r="A24" s="2"/>
      <c r="G24" s="7" t="s">
        <v>56</v>
      </c>
      <c r="H24" s="36">
        <f>IF(H21-H22&gt;0, H21-H22, 0)</f>
        <v>0</v>
      </c>
    </row>
    <row r="26" spans="1:16" x14ac:dyDescent="0.25">
      <c r="A26" t="s">
        <v>57</v>
      </c>
      <c r="C26" s="37"/>
      <c r="D26" s="32" t="s">
        <v>37</v>
      </c>
      <c r="E26" s="38"/>
      <c r="G26" s="32" t="s">
        <v>58</v>
      </c>
      <c r="H26" s="39">
        <f>'2023 Non-Reimbursed Expenses '!I20</f>
        <v>0</v>
      </c>
    </row>
    <row r="27" spans="1:16" x14ac:dyDescent="0.25">
      <c r="A27" t="s">
        <v>59</v>
      </c>
      <c r="C27" s="40"/>
      <c r="D27" s="32" t="s">
        <v>37</v>
      </c>
      <c r="E27" s="37"/>
      <c r="G27" s="7" t="s">
        <v>60</v>
      </c>
      <c r="H27" s="41">
        <f>+H24+H26:H26</f>
        <v>0</v>
      </c>
    </row>
    <row r="28" spans="1:16" x14ac:dyDescent="0.25">
      <c r="A28" t="s">
        <v>61</v>
      </c>
      <c r="C28" s="40"/>
      <c r="D28" s="32" t="s">
        <v>37</v>
      </c>
      <c r="E28" s="37"/>
      <c r="G28" s="2" t="s">
        <v>62</v>
      </c>
      <c r="H28" s="41"/>
    </row>
    <row r="29" spans="1:16" x14ac:dyDescent="0.25">
      <c r="A29" t="s">
        <v>63</v>
      </c>
      <c r="C29" s="40"/>
      <c r="D29" s="32" t="s">
        <v>37</v>
      </c>
      <c r="E29" s="37"/>
      <c r="H29" s="41" t="s">
        <v>64</v>
      </c>
    </row>
    <row r="31" spans="1:16" x14ac:dyDescent="0.25">
      <c r="A31" s="154" t="s">
        <v>65</v>
      </c>
      <c r="B31" s="154"/>
      <c r="C31" s="154"/>
      <c r="D31" s="154"/>
      <c r="E31" s="154"/>
      <c r="F31" s="154"/>
      <c r="G31" s="154"/>
      <c r="H31" s="154"/>
    </row>
  </sheetData>
  <sheetProtection algorithmName="SHA-512" hashValue="m+OArt52ZHDa1hnnUcmVBMAUBknqD0Mm0DG1cBPq2Fx2XMmIlj1V0pxkH3C3Ah9xs2LK7E2PtAKiodhN+wHNFA==" saltValue="Y2+elKa1s/R35dD17McfDw==" spinCount="100000" sheet="1" objects="1" scenarios="1"/>
  <mergeCells count="19">
    <mergeCell ref="A31:H31"/>
    <mergeCell ref="B13:C13"/>
    <mergeCell ref="B14:C14"/>
    <mergeCell ref="B15:C15"/>
    <mergeCell ref="B16:C16"/>
    <mergeCell ref="B17:C17"/>
    <mergeCell ref="A19:D21"/>
    <mergeCell ref="B12:C12"/>
    <mergeCell ref="C1:G1"/>
    <mergeCell ref="C2:G2"/>
    <mergeCell ref="B4:C4"/>
    <mergeCell ref="E4:G4"/>
    <mergeCell ref="B5:C5"/>
    <mergeCell ref="E5:G5"/>
    <mergeCell ref="A7:B7"/>
    <mergeCell ref="C7:H7"/>
    <mergeCell ref="B9:C9"/>
    <mergeCell ref="B10:C10"/>
    <mergeCell ref="B11:C11"/>
  </mergeCells>
  <pageMargins left="0.7" right="0.7" top="0.75" bottom="0.75" header="0.3" footer="0.3"/>
  <pageSetup scale="74"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8B8210-46EB-43C2-8516-1697B573FD50}">
  <sheetPr>
    <pageSetUpPr fitToPage="1"/>
  </sheetPr>
  <dimension ref="A1:Q27"/>
  <sheetViews>
    <sheetView workbookViewId="0">
      <selection activeCell="M10" sqref="M10"/>
    </sheetView>
  </sheetViews>
  <sheetFormatPr defaultRowHeight="15" x14ac:dyDescent="0.25"/>
  <cols>
    <col min="1" max="1" width="13.28515625" customWidth="1"/>
    <col min="2" max="2" width="15.140625" customWidth="1"/>
    <col min="3" max="3" width="28.7109375" customWidth="1"/>
    <col min="4" max="4" width="15.140625" customWidth="1"/>
    <col min="5" max="6" width="22.5703125" customWidth="1"/>
    <col min="7" max="7" width="15.7109375" customWidth="1"/>
    <col min="8" max="8" width="19.7109375" customWidth="1"/>
    <col min="9" max="9" width="17.85546875" customWidth="1"/>
  </cols>
  <sheetData>
    <row r="1" spans="1:9" x14ac:dyDescent="0.25">
      <c r="A1" s="143" t="s">
        <v>66</v>
      </c>
      <c r="B1" s="143"/>
      <c r="C1" s="143"/>
      <c r="D1" s="143"/>
      <c r="E1" s="143"/>
      <c r="F1" s="143"/>
      <c r="G1" s="143"/>
      <c r="H1" s="143"/>
      <c r="I1" s="143"/>
    </row>
    <row r="2" spans="1:9" ht="26.25" x14ac:dyDescent="0.4">
      <c r="A2" s="167" t="s">
        <v>35</v>
      </c>
      <c r="B2" s="167"/>
      <c r="C2" s="167"/>
      <c r="D2" s="167"/>
      <c r="E2" s="167"/>
      <c r="F2" s="167"/>
      <c r="G2" s="167"/>
      <c r="H2" s="167"/>
      <c r="I2" s="167"/>
    </row>
    <row r="3" spans="1:9" ht="21" x14ac:dyDescent="0.35">
      <c r="A3" s="168" t="s">
        <v>67</v>
      </c>
      <c r="B3" s="168"/>
      <c r="C3" s="168"/>
      <c r="D3" s="168"/>
      <c r="E3" s="168"/>
      <c r="F3" s="168"/>
      <c r="G3" s="168"/>
      <c r="H3" s="168"/>
      <c r="I3" s="168"/>
    </row>
    <row r="4" spans="1:9" ht="21" x14ac:dyDescent="0.35">
      <c r="D4" s="42"/>
      <c r="E4" s="43"/>
      <c r="F4" s="43"/>
      <c r="G4" s="43"/>
      <c r="H4" s="43"/>
    </row>
    <row r="5" spans="1:9" ht="15.75" x14ac:dyDescent="0.25">
      <c r="A5" s="44" t="s">
        <v>36</v>
      </c>
      <c r="B5" s="145">
        <f>'2023 Reimbursed Expenses'!B4</f>
        <v>0</v>
      </c>
      <c r="C5" s="145"/>
      <c r="D5" s="44" t="s">
        <v>37</v>
      </c>
      <c r="E5" s="146">
        <f>'2023 Reimbursed Expenses'!E4</f>
        <v>0</v>
      </c>
      <c r="F5" s="146"/>
      <c r="G5" s="146"/>
      <c r="H5" s="146"/>
    </row>
    <row r="6" spans="1:9" ht="15.75" x14ac:dyDescent="0.25">
      <c r="A6" s="44" t="s">
        <v>38</v>
      </c>
      <c r="B6" s="147">
        <f>'2023 Reimbursed Expenses'!B5</f>
        <v>0</v>
      </c>
      <c r="C6" s="147"/>
      <c r="D6" s="44" t="s">
        <v>39</v>
      </c>
      <c r="E6" s="148">
        <f>'2023 Reimbursed Expenses'!E5</f>
        <v>0</v>
      </c>
      <c r="F6" s="148"/>
      <c r="G6" s="148"/>
      <c r="H6" s="148"/>
    </row>
    <row r="8" spans="1:9" ht="15.75" x14ac:dyDescent="0.25">
      <c r="A8" s="45" t="s">
        <v>40</v>
      </c>
      <c r="B8" s="2"/>
      <c r="C8" s="145"/>
      <c r="D8" s="145"/>
      <c r="E8" s="145"/>
      <c r="F8" s="145"/>
      <c r="G8" s="145"/>
      <c r="H8" s="145"/>
      <c r="I8" s="145"/>
    </row>
    <row r="10" spans="1:9" s="14" customFormat="1" ht="63" x14ac:dyDescent="0.25">
      <c r="A10" s="46" t="s">
        <v>41</v>
      </c>
      <c r="B10" s="169" t="s">
        <v>68</v>
      </c>
      <c r="C10" s="170"/>
      <c r="D10" s="47" t="s">
        <v>69</v>
      </c>
      <c r="E10" s="48" t="s">
        <v>70</v>
      </c>
      <c r="F10" s="48" t="s">
        <v>71</v>
      </c>
      <c r="G10" s="49" t="s">
        <v>72</v>
      </c>
      <c r="H10" s="50" t="s">
        <v>73</v>
      </c>
      <c r="I10" s="49" t="s">
        <v>74</v>
      </c>
    </row>
    <row r="11" spans="1:9" ht="15" customHeight="1" x14ac:dyDescent="0.25">
      <c r="A11" s="15"/>
      <c r="B11" s="152"/>
      <c r="C11" s="153"/>
      <c r="D11" s="16"/>
      <c r="E11" s="17" t="s">
        <v>75</v>
      </c>
      <c r="F11" s="51"/>
      <c r="G11" s="52"/>
      <c r="H11" s="53"/>
      <c r="I11" s="20">
        <f>+D11</f>
        <v>0</v>
      </c>
    </row>
    <row r="12" spans="1:9" ht="15" customHeight="1" x14ac:dyDescent="0.25">
      <c r="A12" s="21"/>
      <c r="B12" s="141"/>
      <c r="C12" s="142"/>
      <c r="D12" s="16"/>
      <c r="E12" s="23"/>
      <c r="F12" s="17"/>
      <c r="G12" s="52"/>
      <c r="H12" s="24"/>
      <c r="I12" s="20">
        <f t="shared" ref="I12:I18" si="0">+D12</f>
        <v>0</v>
      </c>
    </row>
    <row r="13" spans="1:9" ht="15" customHeight="1" x14ac:dyDescent="0.25">
      <c r="A13" s="21"/>
      <c r="B13" s="141"/>
      <c r="C13" s="142"/>
      <c r="D13" s="16"/>
      <c r="E13" s="23"/>
      <c r="F13" s="17"/>
      <c r="G13" s="52"/>
      <c r="H13" s="24"/>
      <c r="I13" s="20">
        <f t="shared" si="0"/>
        <v>0</v>
      </c>
    </row>
    <row r="14" spans="1:9" ht="15" customHeight="1" x14ac:dyDescent="0.25">
      <c r="A14" s="24"/>
      <c r="B14" s="141"/>
      <c r="C14" s="142"/>
      <c r="D14" s="16"/>
      <c r="E14" s="23"/>
      <c r="F14" s="17"/>
      <c r="G14" s="52"/>
      <c r="H14" s="24"/>
      <c r="I14" s="20">
        <f t="shared" si="0"/>
        <v>0</v>
      </c>
    </row>
    <row r="15" spans="1:9" ht="15" customHeight="1" x14ac:dyDescent="0.25">
      <c r="A15" s="24"/>
      <c r="B15" s="141"/>
      <c r="C15" s="142"/>
      <c r="D15" s="16"/>
      <c r="E15" s="23"/>
      <c r="F15" s="17"/>
      <c r="G15" s="52"/>
      <c r="H15" s="24"/>
      <c r="I15" s="20">
        <f t="shared" si="0"/>
        <v>0</v>
      </c>
    </row>
    <row r="16" spans="1:9" ht="15" customHeight="1" x14ac:dyDescent="0.25">
      <c r="A16" s="24"/>
      <c r="B16" s="141"/>
      <c r="C16" s="142"/>
      <c r="D16" s="16"/>
      <c r="E16" s="23"/>
      <c r="F16" s="17"/>
      <c r="G16" s="52"/>
      <c r="H16" s="24"/>
      <c r="I16" s="20">
        <f t="shared" si="0"/>
        <v>0</v>
      </c>
    </row>
    <row r="17" spans="1:17" ht="15" customHeight="1" x14ac:dyDescent="0.25">
      <c r="A17" s="24"/>
      <c r="B17" s="141"/>
      <c r="C17" s="142"/>
      <c r="D17" s="16"/>
      <c r="E17" s="23"/>
      <c r="F17" s="17"/>
      <c r="G17" s="52"/>
      <c r="H17" s="24"/>
      <c r="I17" s="20">
        <f t="shared" si="0"/>
        <v>0</v>
      </c>
    </row>
    <row r="18" spans="1:17" ht="15" customHeight="1" x14ac:dyDescent="0.25">
      <c r="A18" s="25"/>
      <c r="B18" s="155"/>
      <c r="C18" s="156"/>
      <c r="D18" s="54"/>
      <c r="E18" s="27"/>
      <c r="F18" s="55"/>
      <c r="G18" s="56"/>
      <c r="H18" s="25"/>
      <c r="I18" s="20">
        <f t="shared" si="0"/>
        <v>0</v>
      </c>
    </row>
    <row r="19" spans="1:17" x14ac:dyDescent="0.25">
      <c r="A19" s="130"/>
      <c r="B19" s="130"/>
      <c r="C19" s="130"/>
      <c r="D19" s="130"/>
    </row>
    <row r="20" spans="1:17" ht="15.75" x14ac:dyDescent="0.25">
      <c r="H20" s="44" t="s">
        <v>76</v>
      </c>
      <c r="I20" s="36">
        <f>SUM(I11:I18)</f>
        <v>0</v>
      </c>
      <c r="Q20" s="3"/>
    </row>
    <row r="22" spans="1:17" ht="15.75" x14ac:dyDescent="0.25">
      <c r="A22" s="14" t="s">
        <v>57</v>
      </c>
      <c r="C22" s="37"/>
      <c r="D22" s="57" t="s">
        <v>37</v>
      </c>
      <c r="E22" s="38"/>
    </row>
    <row r="23" spans="1:17" ht="15.75" x14ac:dyDescent="0.25">
      <c r="A23" s="14" t="s">
        <v>59</v>
      </c>
      <c r="C23" s="40"/>
      <c r="D23" s="57" t="s">
        <v>37</v>
      </c>
      <c r="E23" s="37"/>
    </row>
    <row r="24" spans="1:17" ht="15.75" x14ac:dyDescent="0.25">
      <c r="A24" s="14" t="s">
        <v>61</v>
      </c>
      <c r="C24" s="40"/>
      <c r="D24" s="57" t="s">
        <v>37</v>
      </c>
      <c r="E24" s="37"/>
    </row>
    <row r="25" spans="1:17" ht="15.75" x14ac:dyDescent="0.25">
      <c r="A25" s="14" t="s">
        <v>63</v>
      </c>
      <c r="C25" s="40"/>
      <c r="D25" s="57" t="s">
        <v>37</v>
      </c>
      <c r="E25" s="37"/>
    </row>
    <row r="27" spans="1:17" ht="21" x14ac:dyDescent="0.35">
      <c r="A27" s="166" t="s">
        <v>65</v>
      </c>
      <c r="B27" s="166"/>
      <c r="C27" s="166"/>
      <c r="D27" s="166"/>
      <c r="E27" s="166"/>
      <c r="F27" s="166"/>
      <c r="G27" s="166"/>
      <c r="H27" s="166"/>
      <c r="I27" s="166"/>
    </row>
  </sheetData>
  <sheetProtection algorithmName="SHA-512" hashValue="a94E2S7tNWge3p6hvKOqDDMJvcBwQU9N1w6Kmsk6rgnKesCUOCKts6S2uAgv9p/V3Rc6qtA3lmQ/57r+adsoWA==" saltValue="5LBmejqbjuQOnI9K5nFvmA==" spinCount="100000" sheet="1" objects="1" scenarios="1"/>
  <mergeCells count="18">
    <mergeCell ref="A1:I1"/>
    <mergeCell ref="B16:C16"/>
    <mergeCell ref="B17:C17"/>
    <mergeCell ref="B18:C18"/>
    <mergeCell ref="A27:I27"/>
    <mergeCell ref="A2:I2"/>
    <mergeCell ref="A3:I3"/>
    <mergeCell ref="B10:C10"/>
    <mergeCell ref="B11:C11"/>
    <mergeCell ref="B12:C12"/>
    <mergeCell ref="B13:C13"/>
    <mergeCell ref="B14:C14"/>
    <mergeCell ref="B15:C15"/>
    <mergeCell ref="B5:C5"/>
    <mergeCell ref="E5:H5"/>
    <mergeCell ref="B6:C6"/>
    <mergeCell ref="E6:H6"/>
    <mergeCell ref="C8:I8"/>
  </mergeCells>
  <pageMargins left="0.7" right="0.7" top="0.75" bottom="0.75" header="0.3" footer="0.3"/>
  <pageSetup scale="71" orientation="landscape" r:id="rId1"/>
  <ignoredErrors>
    <ignoredError sqref="B5:B6 E5:E6" unlockedFormula="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8F1F1B-E34A-490A-B147-F4A532FB8AB3}">
  <dimension ref="A1:N94"/>
  <sheetViews>
    <sheetView topLeftCell="A56" workbookViewId="0">
      <selection activeCell="G73" sqref="G73"/>
    </sheetView>
  </sheetViews>
  <sheetFormatPr defaultColWidth="8.85546875" defaultRowHeight="15" x14ac:dyDescent="0.25"/>
  <cols>
    <col min="1" max="1" width="15.7109375" customWidth="1"/>
    <col min="2" max="2" width="20.7109375" customWidth="1"/>
    <col min="3" max="3" width="14.7109375" customWidth="1"/>
    <col min="4" max="4" width="18.5703125" customWidth="1"/>
    <col min="5" max="5" width="16.28515625" customWidth="1"/>
    <col min="6" max="7" width="16" customWidth="1"/>
    <col min="8" max="8" width="12.28515625" customWidth="1"/>
    <col min="9" max="9" width="14.85546875" customWidth="1"/>
  </cols>
  <sheetData>
    <row r="1" spans="1:14" s="1" customFormat="1" ht="22.9" customHeight="1" x14ac:dyDescent="0.35">
      <c r="A1" s="58" t="s">
        <v>77</v>
      </c>
      <c r="B1" s="14"/>
      <c r="C1" s="14"/>
      <c r="D1" s="14"/>
      <c r="E1" s="14"/>
      <c r="F1" s="14"/>
      <c r="G1" s="14"/>
      <c r="H1" s="14"/>
      <c r="I1" s="14"/>
      <c r="J1" s="14"/>
      <c r="K1" s="14"/>
      <c r="L1" s="14"/>
      <c r="M1" s="14"/>
      <c r="N1" s="14"/>
    </row>
    <row r="2" spans="1:14" s="1" customFormat="1" ht="22.9" customHeight="1" x14ac:dyDescent="0.35">
      <c r="A2" s="62" t="s">
        <v>52</v>
      </c>
      <c r="B2" s="14"/>
      <c r="C2" s="14"/>
      <c r="D2" s="14"/>
      <c r="E2" s="14"/>
      <c r="F2" s="14"/>
      <c r="G2" s="14"/>
      <c r="H2" s="14"/>
      <c r="I2" s="14"/>
      <c r="J2" s="14"/>
      <c r="K2" s="14"/>
      <c r="L2" s="14"/>
      <c r="M2" s="14"/>
      <c r="N2" s="14"/>
    </row>
    <row r="3" spans="1:14" s="14" customFormat="1" ht="36" customHeight="1" x14ac:dyDescent="0.25">
      <c r="A3" s="172" t="s">
        <v>159</v>
      </c>
      <c r="B3" s="172"/>
      <c r="C3" s="172"/>
      <c r="D3" s="172"/>
      <c r="E3" s="172"/>
      <c r="F3" s="172"/>
      <c r="G3" s="172"/>
      <c r="H3" s="172"/>
      <c r="I3" s="172"/>
      <c r="J3" s="172"/>
      <c r="K3" s="172"/>
      <c r="L3" s="172"/>
      <c r="M3" s="172"/>
      <c r="N3" s="172"/>
    </row>
    <row r="4" spans="1:14" s="14" customFormat="1" ht="18" customHeight="1" x14ac:dyDescent="0.25">
      <c r="A4" s="135"/>
      <c r="B4" s="138"/>
      <c r="C4" s="138"/>
      <c r="D4" s="138"/>
      <c r="E4" s="138"/>
      <c r="F4" s="138"/>
      <c r="G4" s="138"/>
      <c r="H4" s="138"/>
      <c r="I4" s="138"/>
      <c r="J4" s="138"/>
      <c r="K4" s="138"/>
      <c r="L4" s="138"/>
      <c r="M4" s="138"/>
      <c r="N4" s="138"/>
    </row>
    <row r="5" spans="1:14" s="14" customFormat="1" ht="15.75" x14ac:dyDescent="0.25">
      <c r="A5" s="139" t="s">
        <v>147</v>
      </c>
      <c r="B5" s="45"/>
      <c r="C5" s="45"/>
      <c r="D5" s="45"/>
      <c r="E5" s="45"/>
      <c r="F5" s="45"/>
      <c r="G5" s="45"/>
      <c r="H5" s="45"/>
    </row>
    <row r="6" spans="1:14" s="14" customFormat="1" ht="17.25" customHeight="1" x14ac:dyDescent="0.25"/>
    <row r="7" spans="1:14" s="14" customFormat="1" ht="149.25" customHeight="1" x14ac:dyDescent="0.25">
      <c r="A7" s="173" t="s">
        <v>148</v>
      </c>
      <c r="B7" s="173"/>
      <c r="C7" s="173"/>
      <c r="D7" s="173"/>
      <c r="E7" s="173"/>
      <c r="F7" s="173"/>
      <c r="G7" s="173"/>
      <c r="H7" s="173"/>
      <c r="I7" s="173"/>
      <c r="J7" s="173"/>
      <c r="K7" s="173"/>
      <c r="L7" s="173"/>
      <c r="M7" s="173"/>
      <c r="N7" s="173"/>
    </row>
    <row r="8" spans="1:14" s="14" customFormat="1" ht="38.25" customHeight="1" x14ac:dyDescent="0.25">
      <c r="A8" s="174" t="s">
        <v>149</v>
      </c>
      <c r="B8" s="172"/>
      <c r="C8" s="172"/>
      <c r="D8" s="172"/>
      <c r="E8" s="172"/>
      <c r="F8" s="172"/>
      <c r="G8" s="172"/>
      <c r="H8" s="172"/>
      <c r="I8" s="172"/>
      <c r="J8" s="172"/>
      <c r="K8" s="172"/>
      <c r="L8" s="172"/>
      <c r="M8" s="172"/>
      <c r="N8" s="172"/>
    </row>
    <row r="9" spans="1:14" s="14" customFormat="1" ht="15.75" x14ac:dyDescent="0.25">
      <c r="A9" s="173"/>
      <c r="B9" s="173"/>
      <c r="C9" s="173"/>
      <c r="D9" s="173"/>
      <c r="E9" s="173"/>
      <c r="F9" s="173"/>
      <c r="G9" s="173"/>
      <c r="H9" s="173"/>
      <c r="I9" s="173"/>
      <c r="J9" s="173"/>
      <c r="K9" s="173"/>
      <c r="L9" s="173"/>
      <c r="M9" s="173"/>
      <c r="N9" s="173"/>
    </row>
    <row r="10" spans="1:14" s="14" customFormat="1" ht="36" customHeight="1" x14ac:dyDescent="0.25">
      <c r="A10" s="173" t="s">
        <v>78</v>
      </c>
      <c r="B10" s="173"/>
      <c r="C10" s="173"/>
      <c r="D10" s="173"/>
      <c r="E10" s="173"/>
      <c r="F10" s="173"/>
      <c r="G10" s="173"/>
      <c r="H10" s="173"/>
      <c r="I10" s="173"/>
      <c r="J10" s="173"/>
      <c r="K10" s="173"/>
      <c r="L10" s="173"/>
      <c r="M10" s="173"/>
      <c r="N10" s="173"/>
    </row>
    <row r="11" spans="1:14" s="14" customFormat="1" ht="15.75" x14ac:dyDescent="0.25">
      <c r="A11" s="131"/>
      <c r="B11" s="131"/>
      <c r="C11" s="131"/>
      <c r="D11" s="131"/>
      <c r="E11" s="131"/>
      <c r="F11" s="131"/>
      <c r="G11" s="131"/>
      <c r="H11" s="131"/>
      <c r="I11" s="131"/>
    </row>
    <row r="12" spans="1:14" s="14" customFormat="1" ht="100.5" customHeight="1" x14ac:dyDescent="0.25">
      <c r="A12" s="173" t="s">
        <v>150</v>
      </c>
      <c r="B12" s="173"/>
      <c r="C12" s="173"/>
      <c r="D12" s="173"/>
      <c r="E12" s="173"/>
      <c r="F12" s="173"/>
      <c r="G12" s="173"/>
      <c r="H12" s="173"/>
      <c r="I12" s="173"/>
      <c r="J12" s="173"/>
      <c r="K12" s="173"/>
      <c r="L12" s="173"/>
      <c r="M12" s="173"/>
      <c r="N12" s="173"/>
    </row>
    <row r="13" spans="1:14" s="14" customFormat="1" ht="15.75" x14ac:dyDescent="0.25">
      <c r="A13" s="131"/>
      <c r="B13" s="131"/>
      <c r="C13" s="131"/>
      <c r="D13" s="131"/>
      <c r="E13" s="131"/>
      <c r="F13" s="131"/>
      <c r="G13" s="131"/>
      <c r="H13" s="131"/>
      <c r="I13" s="131"/>
      <c r="J13" s="131"/>
      <c r="K13" s="131"/>
      <c r="L13" s="131"/>
      <c r="M13" s="131"/>
      <c r="N13" s="131"/>
    </row>
    <row r="14" spans="1:14" s="14" customFormat="1" ht="65.25" customHeight="1" x14ac:dyDescent="0.25">
      <c r="A14" s="173" t="s">
        <v>151</v>
      </c>
      <c r="B14" s="175"/>
      <c r="C14" s="175"/>
      <c r="D14" s="175"/>
      <c r="E14" s="175"/>
      <c r="F14" s="175"/>
      <c r="G14" s="175"/>
      <c r="H14" s="175"/>
      <c r="I14" s="175"/>
      <c r="J14" s="175"/>
      <c r="K14" s="175"/>
      <c r="L14" s="175"/>
      <c r="M14" s="175"/>
      <c r="N14" s="175"/>
    </row>
    <row r="15" spans="1:14" s="14" customFormat="1" ht="15.75" x14ac:dyDescent="0.25">
      <c r="A15" s="131"/>
      <c r="B15" s="131"/>
      <c r="C15" s="131"/>
      <c r="D15" s="131"/>
      <c r="E15" s="131"/>
      <c r="F15" s="131"/>
      <c r="G15" s="131"/>
      <c r="H15" s="131"/>
      <c r="I15" s="131"/>
    </row>
    <row r="16" spans="1:14" s="14" customFormat="1" ht="19.5" customHeight="1" x14ac:dyDescent="0.25">
      <c r="A16" s="59" t="s">
        <v>155</v>
      </c>
      <c r="B16" s="131"/>
      <c r="C16" s="131"/>
      <c r="D16" s="131"/>
      <c r="E16" s="131"/>
      <c r="F16" s="131"/>
      <c r="G16" s="131"/>
      <c r="H16" s="131"/>
      <c r="I16" s="131"/>
    </row>
    <row r="17" spans="1:14" s="14" customFormat="1" ht="20.25" customHeight="1" x14ac:dyDescent="0.25">
      <c r="A17" s="171" t="s">
        <v>162</v>
      </c>
      <c r="B17" s="171"/>
      <c r="C17" s="171"/>
      <c r="D17" s="171"/>
      <c r="E17" s="171"/>
      <c r="F17" s="171"/>
      <c r="G17" s="171"/>
      <c r="H17" s="171"/>
      <c r="I17" s="171"/>
      <c r="J17" s="171"/>
      <c r="K17" s="171"/>
      <c r="L17" s="171"/>
      <c r="M17" s="171"/>
      <c r="N17" s="171"/>
    </row>
    <row r="18" spans="1:14" s="14" customFormat="1" ht="20.25" customHeight="1" x14ac:dyDescent="0.25">
      <c r="A18" s="131"/>
      <c r="B18" s="131"/>
      <c r="C18" s="131"/>
      <c r="D18" s="131"/>
      <c r="E18" s="131"/>
      <c r="F18" s="131"/>
      <c r="G18" s="131"/>
      <c r="H18" s="131"/>
      <c r="I18" s="131"/>
      <c r="J18" s="131"/>
      <c r="K18" s="131"/>
      <c r="L18" s="131"/>
      <c r="M18" s="131"/>
      <c r="N18" s="131"/>
    </row>
    <row r="19" spans="1:14" s="14" customFormat="1" ht="72" customHeight="1" x14ac:dyDescent="0.25">
      <c r="A19" s="173" t="s">
        <v>157</v>
      </c>
      <c r="B19" s="173"/>
      <c r="C19" s="173"/>
      <c r="D19" s="173"/>
      <c r="E19" s="173"/>
      <c r="F19" s="173"/>
      <c r="G19" s="173"/>
      <c r="H19" s="173"/>
      <c r="I19" s="173"/>
      <c r="J19" s="173"/>
      <c r="K19" s="173"/>
      <c r="L19" s="173"/>
      <c r="M19" s="173"/>
      <c r="N19" s="173"/>
    </row>
    <row r="20" spans="1:14" s="14" customFormat="1" ht="20.25" customHeight="1" x14ac:dyDescent="0.25">
      <c r="A20" s="59"/>
      <c r="B20" s="131"/>
      <c r="C20" s="131"/>
      <c r="D20" s="131"/>
      <c r="E20" s="131"/>
      <c r="F20" s="131"/>
      <c r="G20" s="131"/>
      <c r="H20" s="131"/>
      <c r="I20" s="131"/>
      <c r="J20" s="131"/>
      <c r="K20" s="131"/>
      <c r="L20" s="131"/>
      <c r="M20" s="131"/>
      <c r="N20" s="131"/>
    </row>
    <row r="21" spans="1:14" s="14" customFormat="1" ht="60.75" customHeight="1" x14ac:dyDescent="0.25">
      <c r="A21" s="178" t="s">
        <v>156</v>
      </c>
      <c r="B21" s="171"/>
      <c r="C21" s="171"/>
      <c r="D21" s="171"/>
      <c r="E21" s="171"/>
      <c r="F21" s="171"/>
      <c r="G21" s="171"/>
      <c r="H21" s="171"/>
      <c r="I21" s="171"/>
      <c r="J21" s="171"/>
      <c r="K21" s="171"/>
      <c r="L21" s="171"/>
      <c r="M21" s="171"/>
      <c r="N21" s="171"/>
    </row>
    <row r="22" spans="1:14" s="14" customFormat="1" ht="15.75" x14ac:dyDescent="0.25">
      <c r="A22" s="174" t="s">
        <v>152</v>
      </c>
      <c r="B22" s="171"/>
      <c r="C22" s="171"/>
      <c r="D22" s="171"/>
      <c r="E22" s="171"/>
      <c r="F22" s="171"/>
      <c r="G22" s="171"/>
      <c r="H22" s="171"/>
      <c r="I22" s="171"/>
      <c r="J22" s="171"/>
      <c r="K22" s="171"/>
      <c r="L22" s="171"/>
      <c r="M22" s="171"/>
      <c r="N22" s="171"/>
    </row>
    <row r="23" spans="1:14" s="14" customFormat="1" ht="16.5" customHeight="1" x14ac:dyDescent="0.25">
      <c r="A23" s="136"/>
      <c r="B23" s="131"/>
      <c r="C23" s="131"/>
      <c r="D23" s="131"/>
      <c r="E23" s="131"/>
      <c r="F23" s="131"/>
      <c r="G23" s="131"/>
      <c r="H23" s="131"/>
      <c r="I23" s="131"/>
      <c r="J23" s="131"/>
      <c r="K23" s="131"/>
      <c r="L23" s="131"/>
      <c r="M23" s="131"/>
      <c r="N23" s="131"/>
    </row>
    <row r="24" spans="1:14" s="14" customFormat="1" ht="36" customHeight="1" x14ac:dyDescent="0.25">
      <c r="A24" s="179" t="s">
        <v>160</v>
      </c>
      <c r="B24" s="172"/>
      <c r="C24" s="172"/>
      <c r="D24" s="172"/>
      <c r="E24" s="172"/>
      <c r="F24" s="172"/>
      <c r="G24" s="172"/>
      <c r="H24" s="172"/>
      <c r="I24" s="172"/>
      <c r="J24" s="172"/>
      <c r="K24" s="172"/>
      <c r="L24" s="172"/>
      <c r="M24" s="172"/>
      <c r="N24" s="172"/>
    </row>
    <row r="25" spans="1:14" s="14" customFormat="1" ht="18.75" customHeight="1" x14ac:dyDescent="0.25">
      <c r="A25" s="137"/>
      <c r="B25" s="138"/>
      <c r="C25" s="138"/>
      <c r="D25" s="138"/>
      <c r="E25" s="138"/>
      <c r="F25" s="138"/>
      <c r="G25" s="138"/>
      <c r="H25" s="138"/>
      <c r="I25" s="138"/>
      <c r="J25" s="138"/>
      <c r="K25" s="138"/>
      <c r="L25" s="138"/>
      <c r="M25" s="138"/>
      <c r="N25" s="138"/>
    </row>
    <row r="26" spans="1:14" s="14" customFormat="1" ht="15.75" customHeight="1" x14ac:dyDescent="0.25">
      <c r="A26" s="173" t="s">
        <v>153</v>
      </c>
      <c r="B26" s="173"/>
      <c r="C26" s="173"/>
      <c r="D26" s="173"/>
      <c r="E26" s="173"/>
      <c r="F26" s="173"/>
      <c r="G26" s="173"/>
      <c r="H26" s="173"/>
      <c r="I26" s="173"/>
      <c r="J26" s="173"/>
      <c r="K26" s="173"/>
      <c r="L26" s="173"/>
      <c r="M26" s="173"/>
      <c r="N26" s="173"/>
    </row>
    <row r="27" spans="1:14" s="14" customFormat="1" ht="18.75" customHeight="1" x14ac:dyDescent="0.25">
      <c r="A27" s="131"/>
      <c r="B27" s="131"/>
      <c r="C27" s="131"/>
      <c r="D27" s="131"/>
      <c r="E27" s="131"/>
      <c r="F27" s="131"/>
      <c r="G27" s="131"/>
      <c r="H27" s="131"/>
      <c r="I27" s="131"/>
      <c r="J27" s="131"/>
      <c r="K27" s="131"/>
      <c r="L27" s="131"/>
      <c r="M27" s="131"/>
      <c r="N27" s="131"/>
    </row>
    <row r="28" spans="1:14" s="14" customFormat="1" ht="21" customHeight="1" x14ac:dyDescent="0.25">
      <c r="A28" s="173" t="s">
        <v>79</v>
      </c>
      <c r="B28" s="173"/>
      <c r="C28" s="173"/>
      <c r="D28" s="173"/>
      <c r="E28" s="173"/>
      <c r="F28" s="173"/>
      <c r="G28" s="173"/>
      <c r="H28" s="173"/>
      <c r="I28" s="173"/>
      <c r="J28" s="173"/>
      <c r="K28" s="173"/>
      <c r="L28" s="173"/>
      <c r="M28" s="173"/>
      <c r="N28" s="173"/>
    </row>
    <row r="29" spans="1:14" s="14" customFormat="1" ht="16.5" customHeight="1" x14ac:dyDescent="0.25">
      <c r="A29" s="131"/>
      <c r="B29" s="131"/>
      <c r="C29" s="131"/>
      <c r="D29" s="131"/>
      <c r="E29" s="131"/>
      <c r="F29" s="131"/>
      <c r="G29" s="131"/>
      <c r="H29" s="131"/>
      <c r="I29" s="131"/>
      <c r="J29" s="131"/>
      <c r="K29" s="131"/>
      <c r="L29" s="131"/>
      <c r="M29" s="131"/>
      <c r="N29" s="131"/>
    </row>
    <row r="30" spans="1:14" s="14" customFormat="1" ht="69.75" customHeight="1" x14ac:dyDescent="0.25">
      <c r="A30" s="173" t="s">
        <v>154</v>
      </c>
      <c r="B30" s="173"/>
      <c r="C30" s="173"/>
      <c r="D30" s="173"/>
      <c r="E30" s="173"/>
      <c r="F30" s="173"/>
      <c r="G30" s="173"/>
      <c r="H30" s="173"/>
      <c r="I30" s="173"/>
      <c r="J30" s="173"/>
      <c r="K30" s="173"/>
      <c r="L30" s="173"/>
      <c r="M30" s="173"/>
      <c r="N30" s="173"/>
    </row>
    <row r="31" spans="1:14" s="14" customFormat="1" ht="18.75" customHeight="1" x14ac:dyDescent="0.25">
      <c r="A31" s="131"/>
      <c r="B31" s="131"/>
      <c r="C31" s="131"/>
      <c r="D31" s="131"/>
      <c r="E31" s="131"/>
      <c r="F31" s="131"/>
      <c r="G31" s="131"/>
      <c r="H31" s="131"/>
      <c r="I31" s="131"/>
      <c r="J31" s="131"/>
      <c r="K31" s="131"/>
      <c r="L31" s="131"/>
      <c r="M31" s="131"/>
      <c r="N31" s="131"/>
    </row>
    <row r="32" spans="1:14" s="14" customFormat="1" ht="18.75" customHeight="1" x14ac:dyDescent="0.25">
      <c r="A32" s="60" t="s">
        <v>161</v>
      </c>
      <c r="B32" s="45"/>
      <c r="C32" s="140"/>
    </row>
    <row r="33" spans="1:2" s="14" customFormat="1" ht="18.75" customHeight="1" x14ac:dyDescent="0.25">
      <c r="A33" s="61"/>
      <c r="B33" s="14" t="s">
        <v>80</v>
      </c>
    </row>
    <row r="34" spans="1:2" s="14" customFormat="1" ht="18.75" customHeight="1" x14ac:dyDescent="0.25">
      <c r="A34" s="61"/>
      <c r="B34" s="14" t="s">
        <v>81</v>
      </c>
    </row>
    <row r="35" spans="1:2" s="14" customFormat="1" ht="18.75" customHeight="1" x14ac:dyDescent="0.25">
      <c r="A35" s="61"/>
    </row>
    <row r="36" spans="1:2" s="14" customFormat="1" ht="20.25" customHeight="1" x14ac:dyDescent="0.3">
      <c r="A36" s="62"/>
    </row>
    <row r="37" spans="1:2" s="14" customFormat="1" ht="20.25" customHeight="1" x14ac:dyDescent="0.3">
      <c r="A37" s="62" t="s">
        <v>158</v>
      </c>
    </row>
    <row r="38" spans="1:2" s="14" customFormat="1" ht="20.25" customHeight="1" x14ac:dyDescent="0.3">
      <c r="A38" s="62"/>
    </row>
    <row r="39" spans="1:2" s="14" customFormat="1" ht="20.25" customHeight="1" x14ac:dyDescent="0.3">
      <c r="A39" s="62"/>
    </row>
    <row r="40" spans="1:2" s="14" customFormat="1" ht="20.25" customHeight="1" x14ac:dyDescent="0.3">
      <c r="A40" s="62"/>
    </row>
    <row r="41" spans="1:2" s="14" customFormat="1" ht="20.25" customHeight="1" x14ac:dyDescent="0.3">
      <c r="A41" s="62"/>
    </row>
    <row r="42" spans="1:2" s="14" customFormat="1" ht="20.25" customHeight="1" x14ac:dyDescent="0.3">
      <c r="A42" s="62"/>
    </row>
    <row r="43" spans="1:2" s="14" customFormat="1" ht="20.25" customHeight="1" x14ac:dyDescent="0.3">
      <c r="A43" s="62"/>
    </row>
    <row r="44" spans="1:2" s="14" customFormat="1" ht="20.25" customHeight="1" x14ac:dyDescent="0.3">
      <c r="A44" s="62"/>
    </row>
    <row r="45" spans="1:2" s="14" customFormat="1" ht="20.25" customHeight="1" x14ac:dyDescent="0.3">
      <c r="A45" s="62"/>
    </row>
    <row r="46" spans="1:2" s="14" customFormat="1" ht="20.25" customHeight="1" x14ac:dyDescent="0.3">
      <c r="A46" s="62"/>
    </row>
    <row r="47" spans="1:2" s="14" customFormat="1" ht="20.25" customHeight="1" x14ac:dyDescent="0.3">
      <c r="A47" s="62"/>
    </row>
    <row r="48" spans="1:2" s="14" customFormat="1" ht="20.25" customHeight="1" x14ac:dyDescent="0.3">
      <c r="A48" s="62"/>
    </row>
    <row r="49" spans="1:9" s="14" customFormat="1" ht="20.25" customHeight="1" x14ac:dyDescent="0.3">
      <c r="A49" s="62"/>
    </row>
    <row r="50" spans="1:9" s="14" customFormat="1" ht="20.25" customHeight="1" x14ac:dyDescent="0.3">
      <c r="A50" s="62"/>
    </row>
    <row r="51" spans="1:9" s="14" customFormat="1" ht="20.25" customHeight="1" x14ac:dyDescent="0.3">
      <c r="A51" s="62"/>
    </row>
    <row r="52" spans="1:9" s="14" customFormat="1" ht="15.75" x14ac:dyDescent="0.25">
      <c r="A52" s="173"/>
      <c r="B52" s="173"/>
      <c r="C52" s="173"/>
      <c r="D52" s="173"/>
      <c r="E52" s="173"/>
      <c r="F52" s="173"/>
      <c r="G52" s="173"/>
      <c r="H52" s="173"/>
      <c r="I52" s="173"/>
    </row>
    <row r="53" spans="1:9" ht="26.25" x14ac:dyDescent="0.4">
      <c r="A53" s="63" t="s">
        <v>82</v>
      </c>
      <c r="B53" s="64"/>
      <c r="C53" s="64"/>
      <c r="D53" s="64"/>
      <c r="E53" s="64"/>
    </row>
    <row r="54" spans="1:9" ht="15.75" x14ac:dyDescent="0.25">
      <c r="A54" s="65" t="s">
        <v>83</v>
      </c>
      <c r="B54" s="14"/>
      <c r="C54" s="65"/>
      <c r="D54" s="66">
        <v>0.65500000000000003</v>
      </c>
      <c r="E54" s="2" t="s">
        <v>84</v>
      </c>
    </row>
    <row r="55" spans="1:9" x14ac:dyDescent="0.25">
      <c r="A55" s="110" t="s">
        <v>123</v>
      </c>
      <c r="B55" s="67"/>
      <c r="C55" s="68"/>
    </row>
    <row r="56" spans="1:9" ht="45" x14ac:dyDescent="0.25">
      <c r="A56" s="69"/>
      <c r="B56" s="69"/>
      <c r="C56" s="70" t="s">
        <v>85</v>
      </c>
      <c r="D56" s="71" t="s">
        <v>86</v>
      </c>
      <c r="E56" s="72" t="s">
        <v>87</v>
      </c>
    </row>
    <row r="57" spans="1:9" x14ac:dyDescent="0.25">
      <c r="A57" s="73" t="s">
        <v>88</v>
      </c>
      <c r="B57" s="73" t="s">
        <v>89</v>
      </c>
      <c r="C57" s="74">
        <v>50</v>
      </c>
      <c r="D57" s="75">
        <f>C57*D54</f>
        <v>32.75</v>
      </c>
      <c r="E57" s="76">
        <f>D57*2</f>
        <v>65.5</v>
      </c>
      <c r="I57" s="67"/>
    </row>
    <row r="58" spans="1:9" x14ac:dyDescent="0.25">
      <c r="A58" s="77"/>
      <c r="B58" s="78" t="s">
        <v>90</v>
      </c>
      <c r="C58" s="79">
        <v>12</v>
      </c>
      <c r="D58" s="80">
        <f>C58*$D$54</f>
        <v>7.86</v>
      </c>
      <c r="E58" s="81">
        <f t="shared" ref="E58:E88" si="0">D58*2</f>
        <v>15.72</v>
      </c>
    </row>
    <row r="59" spans="1:9" x14ac:dyDescent="0.25">
      <c r="A59" s="77"/>
      <c r="B59" s="78" t="s">
        <v>91</v>
      </c>
      <c r="C59" s="79">
        <v>30</v>
      </c>
      <c r="D59" s="80">
        <f t="shared" ref="D59:D72" si="1">C59*$D$54</f>
        <v>19.650000000000002</v>
      </c>
      <c r="E59" s="81">
        <f t="shared" si="0"/>
        <v>39.300000000000004</v>
      </c>
    </row>
    <row r="60" spans="1:9" x14ac:dyDescent="0.25">
      <c r="A60" s="77"/>
      <c r="B60" s="78" t="s">
        <v>163</v>
      </c>
      <c r="C60" s="79">
        <v>40</v>
      </c>
      <c r="D60" s="80">
        <f t="shared" si="1"/>
        <v>26.200000000000003</v>
      </c>
      <c r="E60" s="81">
        <f t="shared" si="0"/>
        <v>52.400000000000006</v>
      </c>
    </row>
    <row r="61" spans="1:9" x14ac:dyDescent="0.25">
      <c r="A61" s="77"/>
      <c r="B61" s="78" t="s">
        <v>92</v>
      </c>
      <c r="C61" s="79">
        <v>75</v>
      </c>
      <c r="D61" s="80">
        <f t="shared" si="1"/>
        <v>49.125</v>
      </c>
      <c r="E61" s="81">
        <f t="shared" si="0"/>
        <v>98.25</v>
      </c>
    </row>
    <row r="62" spans="1:9" x14ac:dyDescent="0.25">
      <c r="A62" s="77"/>
      <c r="B62" s="78" t="s">
        <v>93</v>
      </c>
      <c r="C62" s="79">
        <v>10</v>
      </c>
      <c r="D62" s="80">
        <f t="shared" si="1"/>
        <v>6.5500000000000007</v>
      </c>
      <c r="E62" s="81">
        <f t="shared" si="0"/>
        <v>13.100000000000001</v>
      </c>
    </row>
    <row r="63" spans="1:9" x14ac:dyDescent="0.25">
      <c r="A63" s="77"/>
      <c r="B63" s="78" t="s">
        <v>94</v>
      </c>
      <c r="C63" s="79">
        <v>25</v>
      </c>
      <c r="D63" s="80">
        <f t="shared" si="1"/>
        <v>16.375</v>
      </c>
      <c r="E63" s="81">
        <f t="shared" si="0"/>
        <v>32.75</v>
      </c>
    </row>
    <row r="64" spans="1:9" x14ac:dyDescent="0.25">
      <c r="A64" s="77"/>
      <c r="B64" s="78" t="s">
        <v>95</v>
      </c>
      <c r="C64" s="79">
        <v>35</v>
      </c>
      <c r="D64" s="80">
        <f t="shared" si="1"/>
        <v>22.925000000000001</v>
      </c>
      <c r="E64" s="81">
        <f t="shared" si="0"/>
        <v>45.85</v>
      </c>
    </row>
    <row r="65" spans="1:5" x14ac:dyDescent="0.25">
      <c r="A65" s="77"/>
      <c r="B65" s="78" t="s">
        <v>96</v>
      </c>
      <c r="C65" s="79">
        <v>18</v>
      </c>
      <c r="D65" s="80">
        <f t="shared" si="1"/>
        <v>11.790000000000001</v>
      </c>
      <c r="E65" s="81">
        <f t="shared" si="0"/>
        <v>23.580000000000002</v>
      </c>
    </row>
    <row r="66" spans="1:5" x14ac:dyDescent="0.25">
      <c r="A66" s="77"/>
      <c r="B66" s="78" t="s">
        <v>97</v>
      </c>
      <c r="C66" s="79">
        <v>60</v>
      </c>
      <c r="D66" s="80">
        <f t="shared" si="1"/>
        <v>39.300000000000004</v>
      </c>
      <c r="E66" s="81">
        <f t="shared" si="0"/>
        <v>78.600000000000009</v>
      </c>
    </row>
    <row r="67" spans="1:5" x14ac:dyDescent="0.25">
      <c r="A67" s="77"/>
      <c r="B67" s="78" t="s">
        <v>98</v>
      </c>
      <c r="C67" s="79">
        <v>7</v>
      </c>
      <c r="D67" s="80">
        <f t="shared" si="1"/>
        <v>4.585</v>
      </c>
      <c r="E67" s="81">
        <f t="shared" si="0"/>
        <v>9.17</v>
      </c>
    </row>
    <row r="68" spans="1:5" x14ac:dyDescent="0.25">
      <c r="A68" s="77"/>
      <c r="B68" s="78" t="s">
        <v>99</v>
      </c>
      <c r="C68" s="79">
        <v>20</v>
      </c>
      <c r="D68" s="80">
        <f t="shared" si="1"/>
        <v>13.100000000000001</v>
      </c>
      <c r="E68" s="81">
        <f t="shared" si="0"/>
        <v>26.200000000000003</v>
      </c>
    </row>
    <row r="69" spans="1:5" x14ac:dyDescent="0.25">
      <c r="A69" s="77"/>
      <c r="B69" s="78" t="s">
        <v>100</v>
      </c>
      <c r="C69" s="79">
        <v>5</v>
      </c>
      <c r="D69" s="80">
        <f t="shared" si="1"/>
        <v>3.2750000000000004</v>
      </c>
      <c r="E69" s="81">
        <f t="shared" si="0"/>
        <v>6.5500000000000007</v>
      </c>
    </row>
    <row r="70" spans="1:5" x14ac:dyDescent="0.25">
      <c r="A70" s="77"/>
      <c r="B70" s="78" t="s">
        <v>101</v>
      </c>
      <c r="C70" s="79">
        <v>82</v>
      </c>
      <c r="D70" s="80">
        <f t="shared" si="1"/>
        <v>53.71</v>
      </c>
      <c r="E70" s="81">
        <f t="shared" si="0"/>
        <v>107.42</v>
      </c>
    </row>
    <row r="71" spans="1:5" x14ac:dyDescent="0.25">
      <c r="A71" s="77"/>
      <c r="B71" s="78" t="s">
        <v>102</v>
      </c>
      <c r="C71" s="79">
        <v>35</v>
      </c>
      <c r="D71" s="80">
        <f t="shared" si="1"/>
        <v>22.925000000000001</v>
      </c>
      <c r="E71" s="81">
        <f t="shared" si="0"/>
        <v>45.85</v>
      </c>
    </row>
    <row r="72" spans="1:5" x14ac:dyDescent="0.25">
      <c r="A72" s="77"/>
      <c r="B72" s="78" t="s">
        <v>103</v>
      </c>
      <c r="C72" s="79">
        <v>10</v>
      </c>
      <c r="D72" s="80">
        <f t="shared" si="1"/>
        <v>6.5500000000000007</v>
      </c>
      <c r="E72" s="81">
        <f t="shared" si="0"/>
        <v>13.100000000000001</v>
      </c>
    </row>
    <row r="73" spans="1:5" x14ac:dyDescent="0.25">
      <c r="A73" s="82"/>
      <c r="B73" s="82" t="s">
        <v>104</v>
      </c>
      <c r="C73" s="83">
        <v>45</v>
      </c>
      <c r="D73" s="84">
        <f>C73*D54</f>
        <v>29.475000000000001</v>
      </c>
      <c r="E73" s="85">
        <f t="shared" si="0"/>
        <v>58.95</v>
      </c>
    </row>
    <row r="74" spans="1:5" x14ac:dyDescent="0.25">
      <c r="A74" s="86" t="s">
        <v>105</v>
      </c>
      <c r="B74" s="87" t="s">
        <v>106</v>
      </c>
      <c r="C74" s="88">
        <v>50</v>
      </c>
      <c r="D74" s="89">
        <f>C74*D54</f>
        <v>32.75</v>
      </c>
      <c r="E74" s="89">
        <f t="shared" si="0"/>
        <v>65.5</v>
      </c>
    </row>
    <row r="75" spans="1:5" x14ac:dyDescent="0.25">
      <c r="A75" s="90"/>
      <c r="B75" s="91" t="s">
        <v>107</v>
      </c>
      <c r="C75" s="92">
        <v>43</v>
      </c>
      <c r="D75" s="93">
        <f>C75*$D$54</f>
        <v>28.165000000000003</v>
      </c>
      <c r="E75" s="93">
        <f t="shared" si="0"/>
        <v>56.330000000000005</v>
      </c>
    </row>
    <row r="76" spans="1:5" x14ac:dyDescent="0.25">
      <c r="A76" s="90"/>
      <c r="B76" s="91" t="s">
        <v>108</v>
      </c>
      <c r="C76" s="92">
        <v>59</v>
      </c>
      <c r="D76" s="93">
        <f t="shared" ref="D76:D82" si="2">C76*$D$54</f>
        <v>38.645000000000003</v>
      </c>
      <c r="E76" s="93">
        <f t="shared" si="0"/>
        <v>77.290000000000006</v>
      </c>
    </row>
    <row r="77" spans="1:5" x14ac:dyDescent="0.25">
      <c r="A77" s="90"/>
      <c r="B77" s="91" t="s">
        <v>109</v>
      </c>
      <c r="C77" s="92">
        <v>95</v>
      </c>
      <c r="D77" s="93">
        <f t="shared" si="2"/>
        <v>62.225000000000001</v>
      </c>
      <c r="E77" s="93">
        <f t="shared" si="0"/>
        <v>124.45</v>
      </c>
    </row>
    <row r="78" spans="1:5" x14ac:dyDescent="0.25">
      <c r="A78" s="90"/>
      <c r="B78" s="91" t="s">
        <v>110</v>
      </c>
      <c r="C78" s="92">
        <v>57</v>
      </c>
      <c r="D78" s="93">
        <f t="shared" si="2"/>
        <v>37.335000000000001</v>
      </c>
      <c r="E78" s="93">
        <f t="shared" si="0"/>
        <v>74.67</v>
      </c>
    </row>
    <row r="79" spans="1:5" x14ac:dyDescent="0.25">
      <c r="A79" s="90"/>
      <c r="B79" s="91" t="s">
        <v>111</v>
      </c>
      <c r="C79" s="92">
        <v>170</v>
      </c>
      <c r="D79" s="93">
        <f t="shared" si="2"/>
        <v>111.35000000000001</v>
      </c>
      <c r="E79" s="93">
        <f t="shared" si="0"/>
        <v>222.70000000000002</v>
      </c>
    </row>
    <row r="80" spans="1:5" x14ac:dyDescent="0.25">
      <c r="A80" s="90"/>
      <c r="B80" s="91" t="s">
        <v>112</v>
      </c>
      <c r="C80" s="92">
        <v>38</v>
      </c>
      <c r="D80" s="93">
        <f t="shared" si="2"/>
        <v>24.89</v>
      </c>
      <c r="E80" s="93">
        <f t="shared" si="0"/>
        <v>49.78</v>
      </c>
    </row>
    <row r="81" spans="1:9" ht="16.5" customHeight="1" x14ac:dyDescent="0.25">
      <c r="A81" s="90"/>
      <c r="B81" s="91" t="s">
        <v>113</v>
      </c>
      <c r="C81" s="92">
        <v>51</v>
      </c>
      <c r="D81" s="93">
        <f t="shared" si="2"/>
        <v>33.405000000000001</v>
      </c>
      <c r="E81" s="93">
        <f t="shared" si="0"/>
        <v>66.81</v>
      </c>
    </row>
    <row r="82" spans="1:9" x14ac:dyDescent="0.25">
      <c r="A82" s="90"/>
      <c r="B82" s="91" t="s">
        <v>114</v>
      </c>
      <c r="C82" s="92">
        <v>60</v>
      </c>
      <c r="D82" s="93">
        <f t="shared" si="2"/>
        <v>39.300000000000004</v>
      </c>
      <c r="E82" s="93">
        <f t="shared" si="0"/>
        <v>78.600000000000009</v>
      </c>
    </row>
    <row r="83" spans="1:9" x14ac:dyDescent="0.25">
      <c r="A83" s="94"/>
      <c r="B83" s="95" t="s">
        <v>115</v>
      </c>
      <c r="C83" s="96">
        <v>59</v>
      </c>
      <c r="D83" s="97">
        <f>C83*D54</f>
        <v>38.645000000000003</v>
      </c>
      <c r="E83" s="97">
        <f t="shared" si="0"/>
        <v>77.290000000000006</v>
      </c>
    </row>
    <row r="84" spans="1:9" x14ac:dyDescent="0.25">
      <c r="A84" s="98" t="s">
        <v>116</v>
      </c>
      <c r="B84" s="99" t="s">
        <v>117</v>
      </c>
      <c r="C84" s="100">
        <v>115</v>
      </c>
      <c r="D84" s="101">
        <f>C84*D54</f>
        <v>75.325000000000003</v>
      </c>
      <c r="E84" s="101">
        <f t="shared" si="0"/>
        <v>150.65</v>
      </c>
    </row>
    <row r="85" spans="1:9" x14ac:dyDescent="0.25">
      <c r="A85" s="102"/>
      <c r="B85" s="103" t="s">
        <v>118</v>
      </c>
      <c r="C85" s="104">
        <v>80</v>
      </c>
      <c r="D85" s="105">
        <f>C85*$D$54</f>
        <v>52.400000000000006</v>
      </c>
      <c r="E85" s="105">
        <f t="shared" si="0"/>
        <v>104.80000000000001</v>
      </c>
    </row>
    <row r="86" spans="1:9" x14ac:dyDescent="0.25">
      <c r="A86" s="102"/>
      <c r="B86" s="103" t="s">
        <v>119</v>
      </c>
      <c r="C86" s="104">
        <v>259</v>
      </c>
      <c r="D86" s="105">
        <f>C86*$D$54</f>
        <v>169.64500000000001</v>
      </c>
      <c r="E86" s="105">
        <f t="shared" si="0"/>
        <v>339.29</v>
      </c>
    </row>
    <row r="87" spans="1:9" x14ac:dyDescent="0.25">
      <c r="A87" s="102"/>
      <c r="B87" s="103" t="s">
        <v>120</v>
      </c>
      <c r="C87" s="104">
        <v>125</v>
      </c>
      <c r="D87" s="105">
        <f>C87*$D$54</f>
        <v>81.875</v>
      </c>
      <c r="E87" s="105">
        <f t="shared" si="0"/>
        <v>163.75</v>
      </c>
    </row>
    <row r="88" spans="1:9" x14ac:dyDescent="0.25">
      <c r="A88" s="102"/>
      <c r="B88" s="103" t="s">
        <v>121</v>
      </c>
      <c r="C88" s="104">
        <v>55</v>
      </c>
      <c r="D88" s="105">
        <f>C88*$D$54</f>
        <v>36.024999999999999</v>
      </c>
      <c r="E88" s="105">
        <f t="shared" si="0"/>
        <v>72.05</v>
      </c>
    </row>
    <row r="89" spans="1:9" x14ac:dyDescent="0.25">
      <c r="A89" s="106"/>
      <c r="B89" s="107" t="s">
        <v>122</v>
      </c>
      <c r="C89" s="108">
        <v>51</v>
      </c>
      <c r="D89" s="109">
        <f>C89*D54</f>
        <v>33.405000000000001</v>
      </c>
      <c r="E89" s="109">
        <f>D89*2</f>
        <v>66.81</v>
      </c>
    </row>
    <row r="90" spans="1:9" x14ac:dyDescent="0.25">
      <c r="A90" s="110"/>
      <c r="B90" s="111"/>
      <c r="C90" s="112"/>
      <c r="D90" s="113"/>
      <c r="E90" s="113"/>
    </row>
    <row r="91" spans="1:9" ht="10.15" customHeight="1" x14ac:dyDescent="0.25">
      <c r="A91" s="114"/>
      <c r="B91" s="67"/>
      <c r="C91" s="115"/>
    </row>
    <row r="92" spans="1:9" x14ac:dyDescent="0.25">
      <c r="A92" s="176"/>
      <c r="B92" s="176"/>
      <c r="C92" s="176"/>
      <c r="D92" s="176"/>
      <c r="E92" s="176"/>
    </row>
    <row r="93" spans="1:9" x14ac:dyDescent="0.25">
      <c r="A93" s="177"/>
      <c r="B93" s="177"/>
      <c r="C93" s="177"/>
      <c r="D93" s="177"/>
      <c r="E93" s="177"/>
      <c r="F93" s="177"/>
      <c r="G93" s="177"/>
      <c r="H93" s="177"/>
      <c r="I93" s="177"/>
    </row>
    <row r="94" spans="1:9" x14ac:dyDescent="0.25">
      <c r="A94" s="114"/>
      <c r="B94" s="67"/>
      <c r="C94" s="115"/>
      <c r="D94" s="67"/>
    </row>
  </sheetData>
  <sheetProtection algorithmName="SHA-512" hashValue="izWNoatcIaJLO9Yi28OJomcHF6WwK+eD6H6/BSBIhktlRH3aEep8Y+luppB/wtqOtiH9nhVULjavNTLyZ0Y9Fg==" saltValue="J4AQW+1REtZh8z952z77kw==" spinCount="100000" sheet="1" objects="1" scenarios="1"/>
  <mergeCells count="18">
    <mergeCell ref="A30:N30"/>
    <mergeCell ref="A52:I52"/>
    <mergeCell ref="A92:E92"/>
    <mergeCell ref="A93:I93"/>
    <mergeCell ref="A19:N19"/>
    <mergeCell ref="A21:N21"/>
    <mergeCell ref="A22:N22"/>
    <mergeCell ref="A24:N24"/>
    <mergeCell ref="A26:N26"/>
    <mergeCell ref="A28:N28"/>
    <mergeCell ref="A17:N17"/>
    <mergeCell ref="A3:N3"/>
    <mergeCell ref="A7:N7"/>
    <mergeCell ref="A9:N9"/>
    <mergeCell ref="A10:N10"/>
    <mergeCell ref="A12:N12"/>
    <mergeCell ref="A8:N8"/>
    <mergeCell ref="A14:N14"/>
  </mergeCells>
  <hyperlinks>
    <hyperlink ref="A21" r:id="rId1" display="https://www.gsa.gov/travel-resources" xr:uid="{FFE88B8A-B53A-4192-BA4A-B978FF3FC3C0}"/>
  </hyperlinks>
  <pageMargins left="0.7" right="0.7" top="0.75" bottom="0.75" header="0.3" footer="0.3"/>
  <pageSetup orientation="landscape" r:id="rId2"/>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5740E3-D5F7-42F3-9374-9B2875D0ECBA}">
  <dimension ref="A1:L34"/>
  <sheetViews>
    <sheetView workbookViewId="0">
      <selection activeCell="R35" sqref="R35"/>
    </sheetView>
  </sheetViews>
  <sheetFormatPr defaultRowHeight="15" x14ac:dyDescent="0.25"/>
  <cols>
    <col min="1" max="1" width="18.85546875" customWidth="1"/>
  </cols>
  <sheetData>
    <row r="1" spans="1:12" ht="15.75" x14ac:dyDescent="0.25">
      <c r="A1" s="116" t="s">
        <v>124</v>
      </c>
      <c r="B1" s="43"/>
      <c r="C1" s="43"/>
      <c r="D1" s="43"/>
      <c r="E1" s="43"/>
      <c r="F1" s="43"/>
      <c r="G1" s="43"/>
      <c r="H1" s="43"/>
      <c r="I1" s="43"/>
      <c r="J1" s="43"/>
      <c r="K1" s="43"/>
      <c r="L1" s="43"/>
    </row>
    <row r="2" spans="1:12" x14ac:dyDescent="0.25">
      <c r="A2" t="s">
        <v>125</v>
      </c>
    </row>
    <row r="3" spans="1:12" x14ac:dyDescent="0.25">
      <c r="A3" t="s">
        <v>126</v>
      </c>
    </row>
    <row r="4" spans="1:12" s="118" customFormat="1" x14ac:dyDescent="0.25">
      <c r="A4" s="117" t="s">
        <v>127</v>
      </c>
    </row>
    <row r="5" spans="1:12" x14ac:dyDescent="0.25">
      <c r="A5" s="4"/>
    </row>
    <row r="6" spans="1:12" x14ac:dyDescent="0.25">
      <c r="A6" s="119" t="s">
        <v>128</v>
      </c>
    </row>
    <row r="7" spans="1:12" x14ac:dyDescent="0.25">
      <c r="A7" s="120" t="s">
        <v>129</v>
      </c>
    </row>
    <row r="8" spans="1:12" x14ac:dyDescent="0.25">
      <c r="A8" s="121" t="s">
        <v>130</v>
      </c>
    </row>
    <row r="9" spans="1:12" x14ac:dyDescent="0.25">
      <c r="A9" s="122" t="s">
        <v>131</v>
      </c>
    </row>
    <row r="10" spans="1:12" x14ac:dyDescent="0.25">
      <c r="A10" s="123" t="s">
        <v>132</v>
      </c>
    </row>
    <row r="11" spans="1:12" x14ac:dyDescent="0.25">
      <c r="A11" s="123" t="s">
        <v>133</v>
      </c>
    </row>
    <row r="12" spans="1:12" x14ac:dyDescent="0.25">
      <c r="A12" s="123" t="s">
        <v>134</v>
      </c>
    </row>
    <row r="13" spans="1:12" x14ac:dyDescent="0.25">
      <c r="A13" s="123" t="s">
        <v>135</v>
      </c>
    </row>
    <row r="14" spans="1:12" x14ac:dyDescent="0.25">
      <c r="A14" s="123" t="s">
        <v>136</v>
      </c>
    </row>
    <row r="15" spans="1:12" x14ac:dyDescent="0.25">
      <c r="A15" s="122" t="s">
        <v>137</v>
      </c>
    </row>
    <row r="16" spans="1:12" x14ac:dyDescent="0.25">
      <c r="A16" s="122" t="s">
        <v>138</v>
      </c>
    </row>
    <row r="17" spans="1:8" x14ac:dyDescent="0.25">
      <c r="A17" s="119" t="s">
        <v>139</v>
      </c>
    </row>
    <row r="18" spans="1:8" x14ac:dyDescent="0.25">
      <c r="A18" s="120" t="s">
        <v>140</v>
      </c>
    </row>
    <row r="19" spans="1:8" x14ac:dyDescent="0.25">
      <c r="A19" s="121" t="s">
        <v>141</v>
      </c>
    </row>
    <row r="20" spans="1:8" x14ac:dyDescent="0.25">
      <c r="A20" s="122" t="s">
        <v>142</v>
      </c>
    </row>
    <row r="21" spans="1:8" x14ac:dyDescent="0.25">
      <c r="A21" s="122" t="s">
        <v>137</v>
      </c>
    </row>
    <row r="22" spans="1:8" x14ac:dyDescent="0.25">
      <c r="A22" s="122" t="s">
        <v>138</v>
      </c>
    </row>
    <row r="23" spans="1:8" x14ac:dyDescent="0.25">
      <c r="A23" s="119"/>
    </row>
    <row r="25" spans="1:8" x14ac:dyDescent="0.25">
      <c r="A25" s="124"/>
    </row>
    <row r="26" spans="1:8" x14ac:dyDescent="0.25">
      <c r="A26" s="124"/>
    </row>
    <row r="27" spans="1:8" x14ac:dyDescent="0.25">
      <c r="A27" s="124"/>
    </row>
    <row r="28" spans="1:8" x14ac:dyDescent="0.25">
      <c r="A28" s="124"/>
    </row>
    <row r="29" spans="1:8" x14ac:dyDescent="0.25">
      <c r="A29" s="125"/>
    </row>
    <row r="30" spans="1:8" s="118" customFormat="1" x14ac:dyDescent="0.25">
      <c r="A30" s="126"/>
      <c r="B30" s="127"/>
      <c r="C30" s="127"/>
      <c r="D30" s="127"/>
      <c r="E30" s="127"/>
      <c r="F30" s="127"/>
      <c r="G30" s="127"/>
      <c r="H30" s="127"/>
    </row>
    <row r="31" spans="1:8" x14ac:dyDescent="0.25">
      <c r="A31" s="125"/>
      <c r="B31" s="118"/>
    </row>
    <row r="32" spans="1:8" x14ac:dyDescent="0.25">
      <c r="B32" s="128"/>
    </row>
    <row r="33" spans="1:2" x14ac:dyDescent="0.25">
      <c r="A33" s="125"/>
      <c r="B33" s="118"/>
    </row>
    <row r="34" spans="1:2" x14ac:dyDescent="0.25">
      <c r="B34" s="128"/>
    </row>
  </sheetData>
  <sheetProtection algorithmName="SHA-512" hashValue="mSEuNHIbtkELWVR+AvKmoDbWg3x9o0eaY2ppTwUkYeSVbJqktnmb9rJobhMy8yHzkTgRD/L+b6sK6Kn3vuE/CA==" saltValue="qwvzB4whvLrYNZy03D6A6Q==" spinCount="100000" sheet="1" objects="1" scenarios="1"/>
  <hyperlinks>
    <hyperlink ref="A7" r:id="rId1" display="http://www.enterprise.com/" xr:uid="{7E93159D-2E36-4184-B17D-6D7CF894E5D3}"/>
    <hyperlink ref="A18" r:id="rId2" display="http://www.enterprise.com/" xr:uid="{A6491292-29EA-48EC-8864-1B1998ABFB86}"/>
    <hyperlink ref="A4" r:id="rId3" display="mailto:Melissa.popp@eastcentral.edu" xr:uid="{1EBEE188-06CF-4CE3-A678-42529FACEC1C}"/>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Instructions</vt:lpstr>
      <vt:lpstr>2023 Reimbursed Expenses</vt:lpstr>
      <vt:lpstr>2023 Non-Reimbursed Expenses </vt:lpstr>
      <vt:lpstr>Reimbursements &amp; Mileage Rates</vt:lpstr>
      <vt:lpstr>Enterprise Rentals</vt:lpstr>
      <vt:lpstr>'2023 Non-Reimbursed Expenses '!Print_Area</vt:lpstr>
      <vt:lpstr>'Reimbursements &amp; Mileage Rates'!Print_Area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Lark Hoffman</dc:creator>
  <cp:lastModifiedBy>Lark Hoffman</cp:lastModifiedBy>
  <cp:lastPrinted>2023-02-20T16:08:46Z</cp:lastPrinted>
  <dcterms:created xsi:type="dcterms:W3CDTF">2023-01-03T19:55:24Z</dcterms:created>
  <dcterms:modified xsi:type="dcterms:W3CDTF">2023-11-13T17:39:56Z</dcterms:modified>
</cp:coreProperties>
</file>